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ABASTOS\2025\TRANSPARENCIA\"/>
    </mc:Choice>
  </mc:AlternateContent>
  <xr:revisionPtr revIDLastSave="0" documentId="8_{5C481404-5BC4-4908-B8B1-A4BAAE22470B}" xr6:coauthVersionLast="47" xr6:coauthVersionMax="47" xr10:uidLastSave="{00000000-0000-0000-0000-000000000000}"/>
  <bookViews>
    <workbookView xWindow="21480" yWindow="-120" windowWidth="20730" windowHeight="11040" xr2:uid="{43886736-39A6-4D6F-8177-8A871ECAA99B}"/>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2" i="1" l="1"/>
  <c r="H122" i="1"/>
  <c r="E122" i="1"/>
  <c r="N121" i="1"/>
  <c r="H121" i="1"/>
  <c r="E121" i="1"/>
  <c r="N120" i="1"/>
  <c r="H120" i="1"/>
  <c r="E120" i="1"/>
  <c r="N119" i="1"/>
  <c r="H119" i="1"/>
  <c r="E119" i="1"/>
  <c r="N118" i="1"/>
  <c r="H118" i="1"/>
  <c r="E118" i="1"/>
  <c r="N117" i="1"/>
  <c r="H117" i="1"/>
  <c r="E117" i="1"/>
  <c r="N116" i="1"/>
  <c r="H116" i="1"/>
  <c r="E116" i="1"/>
  <c r="N115" i="1"/>
  <c r="H115" i="1"/>
  <c r="E115" i="1"/>
  <c r="N114" i="1"/>
  <c r="H114" i="1"/>
  <c r="E114" i="1"/>
  <c r="N113" i="1"/>
  <c r="H113" i="1"/>
  <c r="E113" i="1"/>
  <c r="N112" i="1"/>
  <c r="H112" i="1"/>
  <c r="E112" i="1"/>
  <c r="N111" i="1"/>
  <c r="H111" i="1"/>
  <c r="E111" i="1"/>
  <c r="N110" i="1"/>
  <c r="H110" i="1"/>
  <c r="E110" i="1"/>
  <c r="N109" i="1"/>
  <c r="H109" i="1"/>
  <c r="E109" i="1"/>
  <c r="N108" i="1"/>
  <c r="H108" i="1"/>
  <c r="E108" i="1"/>
  <c r="N107" i="1"/>
  <c r="H107" i="1"/>
  <c r="E107" i="1"/>
  <c r="N106" i="1"/>
  <c r="H106" i="1"/>
  <c r="E106" i="1"/>
  <c r="N105" i="1"/>
  <c r="H105" i="1"/>
  <c r="E105" i="1"/>
  <c r="N104" i="1"/>
  <c r="H104" i="1"/>
  <c r="E104" i="1"/>
  <c r="N103" i="1"/>
  <c r="H103" i="1"/>
  <c r="E103" i="1"/>
  <c r="N102" i="1"/>
  <c r="H102" i="1"/>
  <c r="E102" i="1"/>
  <c r="N101" i="1"/>
  <c r="H101" i="1"/>
  <c r="E101" i="1"/>
  <c r="N100" i="1"/>
  <c r="H100" i="1"/>
  <c r="E100" i="1"/>
  <c r="N99" i="1"/>
  <c r="H99" i="1"/>
  <c r="E99" i="1"/>
  <c r="N98" i="1"/>
  <c r="H98" i="1"/>
  <c r="E98" i="1"/>
  <c r="N97" i="1"/>
  <c r="H97" i="1"/>
  <c r="E97" i="1"/>
  <c r="N96" i="1"/>
  <c r="H96" i="1"/>
  <c r="E96" i="1"/>
  <c r="N95" i="1"/>
  <c r="H95" i="1"/>
  <c r="E95" i="1"/>
  <c r="N94" i="1"/>
  <c r="H94" i="1"/>
  <c r="E94" i="1"/>
  <c r="N93" i="1"/>
  <c r="H93" i="1"/>
  <c r="E93" i="1"/>
  <c r="N92" i="1"/>
  <c r="H92" i="1"/>
  <c r="E92" i="1"/>
  <c r="N91" i="1"/>
  <c r="H91" i="1"/>
  <c r="E91" i="1"/>
  <c r="N90" i="1"/>
  <c r="H90" i="1"/>
  <c r="E90" i="1"/>
  <c r="N89" i="1"/>
  <c r="H89" i="1"/>
  <c r="E89" i="1"/>
  <c r="N88" i="1"/>
  <c r="H88" i="1"/>
  <c r="E88" i="1"/>
  <c r="N87" i="1"/>
  <c r="H87" i="1"/>
  <c r="E87" i="1"/>
  <c r="N86" i="1"/>
  <c r="H86" i="1"/>
  <c r="E86" i="1"/>
  <c r="N85" i="1"/>
  <c r="H85" i="1"/>
  <c r="E85" i="1"/>
  <c r="N84" i="1"/>
  <c r="H84" i="1"/>
  <c r="E84" i="1"/>
  <c r="N83" i="1"/>
  <c r="H83" i="1"/>
  <c r="E83" i="1"/>
  <c r="N82" i="1"/>
  <c r="H82" i="1"/>
  <c r="E82" i="1"/>
  <c r="N81" i="1"/>
  <c r="H81" i="1"/>
  <c r="E81" i="1"/>
  <c r="N80" i="1"/>
  <c r="H80" i="1"/>
  <c r="E80" i="1"/>
  <c r="N79" i="1"/>
  <c r="H79" i="1"/>
  <c r="E79" i="1"/>
  <c r="N78" i="1"/>
  <c r="H78" i="1"/>
  <c r="E78" i="1"/>
  <c r="N77" i="1"/>
  <c r="H77" i="1"/>
  <c r="E77" i="1"/>
  <c r="N76" i="1"/>
  <c r="H76" i="1"/>
  <c r="E76" i="1"/>
  <c r="N75" i="1"/>
  <c r="H75" i="1"/>
  <c r="E75" i="1"/>
  <c r="N74" i="1"/>
  <c r="H74" i="1"/>
  <c r="E74" i="1"/>
  <c r="N73" i="1"/>
  <c r="H73" i="1"/>
  <c r="E73" i="1"/>
  <c r="N72" i="1"/>
  <c r="H72" i="1"/>
  <c r="E72" i="1"/>
  <c r="N71" i="1"/>
  <c r="H71" i="1"/>
  <c r="E71" i="1"/>
  <c r="N70" i="1"/>
  <c r="H70" i="1"/>
  <c r="E70" i="1"/>
  <c r="N69" i="1"/>
  <c r="H69" i="1"/>
  <c r="E69" i="1"/>
  <c r="N68" i="1"/>
  <c r="H68" i="1"/>
  <c r="E68" i="1"/>
  <c r="N67" i="1"/>
  <c r="H67" i="1"/>
  <c r="E67" i="1"/>
  <c r="N66" i="1"/>
  <c r="H66" i="1"/>
  <c r="E66" i="1"/>
  <c r="N65" i="1"/>
  <c r="H65" i="1"/>
  <c r="E65" i="1"/>
  <c r="N64" i="1"/>
  <c r="H64" i="1"/>
  <c r="E64" i="1"/>
  <c r="N63" i="1"/>
  <c r="H63" i="1"/>
  <c r="E63" i="1"/>
  <c r="N62" i="1"/>
  <c r="H62" i="1"/>
  <c r="E62" i="1"/>
  <c r="N61" i="1"/>
  <c r="H61" i="1"/>
  <c r="E61" i="1"/>
  <c r="N60" i="1"/>
  <c r="H60" i="1"/>
  <c r="E60" i="1"/>
  <c r="N59" i="1"/>
  <c r="H59" i="1"/>
  <c r="E59" i="1"/>
  <c r="N58" i="1"/>
  <c r="H58" i="1"/>
  <c r="E58" i="1"/>
  <c r="N57" i="1"/>
  <c r="H57" i="1"/>
  <c r="E57" i="1"/>
  <c r="N56" i="1"/>
  <c r="H56" i="1"/>
  <c r="E56" i="1"/>
  <c r="N55" i="1"/>
  <c r="H55" i="1"/>
  <c r="E55" i="1"/>
  <c r="N54" i="1"/>
  <c r="H54" i="1"/>
  <c r="E54" i="1"/>
  <c r="N53" i="1"/>
  <c r="H53" i="1"/>
  <c r="E53" i="1"/>
  <c r="N52" i="1"/>
  <c r="H52" i="1"/>
  <c r="E52" i="1"/>
  <c r="N51" i="1"/>
  <c r="H51" i="1"/>
  <c r="E51" i="1"/>
  <c r="N50" i="1"/>
  <c r="H50" i="1"/>
  <c r="E50" i="1"/>
  <c r="N49" i="1"/>
  <c r="H49" i="1"/>
  <c r="E49" i="1"/>
  <c r="N48" i="1"/>
  <c r="H48" i="1"/>
  <c r="E48" i="1"/>
  <c r="N47" i="1"/>
  <c r="H47" i="1"/>
  <c r="E47" i="1"/>
  <c r="N46" i="1"/>
  <c r="H46" i="1"/>
  <c r="E46" i="1"/>
  <c r="N45" i="1"/>
  <c r="H45" i="1"/>
  <c r="E45" i="1"/>
  <c r="N44" i="1"/>
  <c r="H44" i="1"/>
  <c r="E44" i="1"/>
  <c r="N43" i="1"/>
  <c r="H43" i="1"/>
  <c r="E43" i="1"/>
  <c r="N42" i="1"/>
  <c r="H42" i="1"/>
  <c r="E42" i="1"/>
  <c r="N41" i="1"/>
  <c r="H41" i="1"/>
  <c r="E41" i="1"/>
  <c r="N40" i="1"/>
  <c r="H40" i="1"/>
  <c r="E40" i="1"/>
  <c r="N39" i="1"/>
  <c r="H39" i="1"/>
  <c r="E39" i="1"/>
  <c r="N38" i="1"/>
  <c r="H38" i="1"/>
  <c r="E38" i="1"/>
  <c r="N37" i="1"/>
  <c r="H37" i="1"/>
  <c r="E37" i="1"/>
  <c r="N36" i="1"/>
  <c r="H36" i="1"/>
  <c r="E36" i="1"/>
  <c r="N35" i="1"/>
  <c r="H35" i="1"/>
  <c r="E35" i="1"/>
  <c r="N34" i="1"/>
  <c r="H34" i="1"/>
  <c r="E34" i="1"/>
  <c r="N33" i="1"/>
  <c r="H33" i="1"/>
  <c r="E33" i="1"/>
  <c r="N32" i="1"/>
  <c r="H32" i="1"/>
  <c r="E32" i="1"/>
  <c r="N31" i="1"/>
  <c r="H31" i="1"/>
  <c r="E31" i="1"/>
  <c r="N30" i="1"/>
  <c r="H30" i="1"/>
  <c r="E30" i="1"/>
  <c r="N29" i="1"/>
  <c r="H29" i="1"/>
  <c r="E29" i="1"/>
  <c r="N28" i="1"/>
  <c r="H28" i="1"/>
  <c r="E28" i="1"/>
  <c r="N27" i="1"/>
  <c r="H27" i="1"/>
  <c r="E27" i="1"/>
  <c r="N26" i="1"/>
  <c r="H26" i="1"/>
  <c r="E26" i="1"/>
  <c r="N25" i="1"/>
  <c r="H25" i="1"/>
  <c r="E25" i="1"/>
  <c r="N24" i="1"/>
  <c r="H24" i="1"/>
  <c r="E24" i="1"/>
  <c r="N23" i="1"/>
  <c r="H23" i="1"/>
  <c r="E23" i="1"/>
  <c r="N22" i="1"/>
  <c r="H22" i="1"/>
  <c r="E22" i="1"/>
  <c r="N21" i="1"/>
  <c r="H21" i="1"/>
  <c r="E21" i="1"/>
  <c r="N20" i="1"/>
  <c r="H20" i="1"/>
  <c r="E20" i="1"/>
  <c r="N19" i="1"/>
  <c r="H19" i="1"/>
  <c r="E19" i="1"/>
  <c r="N18" i="1"/>
  <c r="H18" i="1"/>
  <c r="E18" i="1"/>
  <c r="N17" i="1"/>
  <c r="H17" i="1"/>
  <c r="E17" i="1"/>
  <c r="N16" i="1"/>
  <c r="H16" i="1"/>
  <c r="E16" i="1"/>
  <c r="N15" i="1"/>
  <c r="H15" i="1"/>
  <c r="E15" i="1"/>
  <c r="N14" i="1"/>
  <c r="H14" i="1"/>
  <c r="E14" i="1"/>
  <c r="N13" i="1"/>
  <c r="H13" i="1"/>
  <c r="E13" i="1"/>
  <c r="N12" i="1"/>
  <c r="H12" i="1"/>
  <c r="E12" i="1"/>
  <c r="N11" i="1"/>
  <c r="H11" i="1"/>
  <c r="E11" i="1"/>
  <c r="N10" i="1"/>
  <c r="H10" i="1"/>
  <c r="E10" i="1"/>
  <c r="N9" i="1"/>
  <c r="H9" i="1"/>
  <c r="E9" i="1"/>
  <c r="N8" i="1"/>
  <c r="H8" i="1"/>
  <c r="E8" i="1"/>
  <c r="N7" i="1"/>
  <c r="H7" i="1"/>
  <c r="E7" i="1"/>
  <c r="N6" i="1"/>
  <c r="H6" i="1"/>
  <c r="E6" i="1"/>
  <c r="N5" i="1"/>
  <c r="H5" i="1"/>
  <c r="E5" i="1"/>
  <c r="N4" i="1"/>
  <c r="H4" i="1"/>
  <c r="E4" i="1"/>
  <c r="N3" i="1"/>
  <c r="H3" i="1"/>
  <c r="E3" i="1"/>
  <c r="N2" i="1"/>
  <c r="H2" i="1"/>
  <c r="E2" i="1"/>
</calcChain>
</file>

<file path=xl/sharedStrings.xml><?xml version="1.0" encoding="utf-8"?>
<sst xmlns="http://schemas.openxmlformats.org/spreadsheetml/2006/main" count="772" uniqueCount="391">
  <si>
    <t>ENERO</t>
  </si>
  <si>
    <t>IMB-18-02-2024-1801006616-ASF</t>
  </si>
  <si>
    <t>Kendall de México, S.A. de C.V.</t>
  </si>
  <si>
    <t>060.168.8237</t>
  </si>
  <si>
    <t>23C0772JZX</t>
  </si>
  <si>
    <t>SHILEY</t>
  </si>
  <si>
    <t>E.U.A.</t>
  </si>
  <si>
    <t>U013-EF</t>
  </si>
  <si>
    <t>LA-I-1-MATCUR-INSABI-034-2023/2024</t>
  </si>
  <si>
    <t>LA-12-M7B-012M7B997-I-1-2023</t>
  </si>
  <si>
    <t>IMB-18-02-2024-1801006615-ASF</t>
  </si>
  <si>
    <t>060.168.8146</t>
  </si>
  <si>
    <t>23D0309JZX</t>
  </si>
  <si>
    <t>IMB-18-02-2024-1801006692-ASF</t>
  </si>
  <si>
    <t>060.841.1559</t>
  </si>
  <si>
    <t>2324065N</t>
  </si>
  <si>
    <t>MAXSORB</t>
  </si>
  <si>
    <t>BRASIL</t>
  </si>
  <si>
    <t>IMB-18-02-2024-18002824-ASF</t>
  </si>
  <si>
    <t>060.841.0569</t>
  </si>
  <si>
    <t>2350864C</t>
  </si>
  <si>
    <t>CHROMIC GUT</t>
  </si>
  <si>
    <t>DRMSG-216-2024</t>
  </si>
  <si>
    <t>Abasto y Suministro en Fármacos Gadec, S.A. de C.V.</t>
  </si>
  <si>
    <t>010.000.4184.00</t>
  </si>
  <si>
    <t>SI2432</t>
  </si>
  <si>
    <t>010.000.4308.01</t>
  </si>
  <si>
    <t>SJ2407</t>
  </si>
  <si>
    <t>010.000.4483.00</t>
  </si>
  <si>
    <t>SK2419</t>
  </si>
  <si>
    <t>010.000.0106.00</t>
  </si>
  <si>
    <t>LG2413</t>
  </si>
  <si>
    <t>010.000.0566.00</t>
  </si>
  <si>
    <t>SD2424</t>
  </si>
  <si>
    <t>010.000.0657.00</t>
  </si>
  <si>
    <t>SG2475</t>
  </si>
  <si>
    <t>010.000.0891.00</t>
  </si>
  <si>
    <t>CH2403</t>
  </si>
  <si>
    <t>010.000.1042.00</t>
  </si>
  <si>
    <t>SH2453</t>
  </si>
  <si>
    <t>010.000.1903.00</t>
  </si>
  <si>
    <t>SI2304</t>
  </si>
  <si>
    <t>010.000.1930.00</t>
  </si>
  <si>
    <t>S4483</t>
  </si>
  <si>
    <t>010.000.3407.00</t>
  </si>
  <si>
    <t>SH2406</t>
  </si>
  <si>
    <t>010.000.2707.00</t>
  </si>
  <si>
    <t>SG2441</t>
  </si>
  <si>
    <t>010.000.2144.00</t>
  </si>
  <si>
    <t>SJ2403</t>
  </si>
  <si>
    <t>010.000.2132.00</t>
  </si>
  <si>
    <t>SI2401</t>
  </si>
  <si>
    <t>010.000.2018.00</t>
  </si>
  <si>
    <t>SH2458</t>
  </si>
  <si>
    <t>010.000.2016.00</t>
  </si>
  <si>
    <t>SI2403</t>
  </si>
  <si>
    <t>DRMSG-219-2024</t>
  </si>
  <si>
    <t>Asokam, S.A. de C.V.</t>
  </si>
  <si>
    <t>060.345.2152</t>
  </si>
  <si>
    <t>240801</t>
  </si>
  <si>
    <t>060.345.4281</t>
  </si>
  <si>
    <t>230401</t>
  </si>
  <si>
    <t>060.603.0013</t>
  </si>
  <si>
    <t>240501</t>
  </si>
  <si>
    <t>IMB-18-01-2024-1801006550-ASF</t>
  </si>
  <si>
    <t>Mape+tzin, S.A. de C.V.</t>
  </si>
  <si>
    <t>060.066.0054</t>
  </si>
  <si>
    <t>MEDIKA</t>
  </si>
  <si>
    <t>MEXICO</t>
  </si>
  <si>
    <t>LA-E113-2022-MATCUR-INSABI-050-2023/2024</t>
  </si>
  <si>
    <t>LA-012M7B997-E113-2022</t>
  </si>
  <si>
    <t>BIMB-18-01-2024-1801012396-ASF</t>
  </si>
  <si>
    <t>Soluciones Bemedical, S.A. de C.V.</t>
  </si>
  <si>
    <t>060.483.0778</t>
  </si>
  <si>
    <t>A240309</t>
  </si>
  <si>
    <t>AGY</t>
  </si>
  <si>
    <t>IB/611/2024/D</t>
  </si>
  <si>
    <t>LA-12-NEF-012NEF001-I-21-2024</t>
  </si>
  <si>
    <t>BIMB-18-01-2024-1801006328-ASF</t>
  </si>
  <si>
    <t>Pego, S.A. de C.V.</t>
  </si>
  <si>
    <t>GENERICO</t>
  </si>
  <si>
    <t>IB/600/2024/D</t>
  </si>
  <si>
    <t>IMB-18-01-2024-1801071157-ASF</t>
  </si>
  <si>
    <t>Synthon México, S.A. de C.V.</t>
  </si>
  <si>
    <t>010.000.6084.00</t>
  </si>
  <si>
    <t>2303819A</t>
  </si>
  <si>
    <t>RIFOSAR</t>
  </si>
  <si>
    <t>POLONIA</t>
  </si>
  <si>
    <t>LA-I-1-MED-INSABI-070-2023/2024</t>
  </si>
  <si>
    <t>IMB-18-01-2024-18006096-ASF</t>
  </si>
  <si>
    <t>Bioresearch de México, S.A. de C.V.</t>
  </si>
  <si>
    <t>010.000.2501.00</t>
  </si>
  <si>
    <t>BIONAFIL</t>
  </si>
  <si>
    <t>LA-E115-2022-MED-INSABI-018-2023/2024</t>
  </si>
  <si>
    <t xml:space="preserve">LA-012M7B997-E115-2022 </t>
  </si>
  <si>
    <t>IMB-18-01-2024-18002482-ASF</t>
  </si>
  <si>
    <t>Prodifam, S.A. de C.V.</t>
  </si>
  <si>
    <t>010.000.0524.00</t>
  </si>
  <si>
    <t>GN050</t>
  </si>
  <si>
    <t>LA-I-1-MED-INSABI-061-2023/2024</t>
  </si>
  <si>
    <t>BIMB-18-01-2024-1801012203-ASF</t>
  </si>
  <si>
    <t>Farma Leal, S.A. de C.V.</t>
  </si>
  <si>
    <t>010.000.1972.00</t>
  </si>
  <si>
    <t>LOZIN</t>
  </si>
  <si>
    <t>IB/193/2024/D</t>
  </si>
  <si>
    <t>AA-12-NEF-012NEF001-I-26-2024</t>
  </si>
  <si>
    <t>CIMB-18-01-2024-18002585-ASF</t>
  </si>
  <si>
    <t>Baxter, S.A. de C.V.</t>
  </si>
  <si>
    <t>010.000.3601.00</t>
  </si>
  <si>
    <t>V24D14A1</t>
  </si>
  <si>
    <t>DEXTROSA AL 5%</t>
  </si>
  <si>
    <t>LA-ADQ-I174AYO-IB095-2023</t>
  </si>
  <si>
    <t>LA-12-512-012000991-I-174-2023</t>
  </si>
  <si>
    <t>BIMB-18-01-2024-1801006447-ASF</t>
  </si>
  <si>
    <t>Grupo Farmacéutico Totalfarma, S.A de C.V.</t>
  </si>
  <si>
    <t>010.000.4410.00</t>
  </si>
  <si>
    <t>24310P</t>
  </si>
  <si>
    <t>DORLENKA</t>
  </si>
  <si>
    <t>IB/200/2024/D</t>
  </si>
  <si>
    <t>IMB-18-01-2024-18002651-ASF</t>
  </si>
  <si>
    <t>010.000.5386.00</t>
  </si>
  <si>
    <t>DN030</t>
  </si>
  <si>
    <t>GN047</t>
  </si>
  <si>
    <t>BIMB-18-01-2024-18002519-ASF</t>
  </si>
  <si>
    <t>Proquímica y Alta Especialidad Médica, S.A. de C.V.</t>
  </si>
  <si>
    <t>010.000.1311.00</t>
  </si>
  <si>
    <t>2G241086</t>
  </si>
  <si>
    <t>INDIA</t>
  </si>
  <si>
    <t>IB/258/2024/D</t>
  </si>
  <si>
    <t>AA-12-NEF-012NEF001-I-30-2024</t>
  </si>
  <si>
    <t>BIMB-18-01-2024-18002537-ASF</t>
  </si>
  <si>
    <t>LANACILINA</t>
  </si>
  <si>
    <t>IB/242/2024/D</t>
  </si>
  <si>
    <t>BIMB-18-01-2024-18002809-ASF</t>
  </si>
  <si>
    <t>Bioxintegral Servicios, S.A. de C.V.</t>
  </si>
  <si>
    <t>060.819.0021</t>
  </si>
  <si>
    <t>271124010A</t>
  </si>
  <si>
    <t>BF AC</t>
  </si>
  <si>
    <t>IB/106/2024/D</t>
  </si>
  <si>
    <t>AA-12-NEF-012NEF001-I-23-2024</t>
  </si>
  <si>
    <t>IMB-18-01-2024-1801071163-ASF</t>
  </si>
  <si>
    <t>Bioginemed, S.A. de C.V.</t>
  </si>
  <si>
    <t>060.166.0566</t>
  </si>
  <si>
    <t>220812C</t>
  </si>
  <si>
    <t>EASYGRIP</t>
  </si>
  <si>
    <t>TAIWAN</t>
  </si>
  <si>
    <t>LA-E114-2022-MATCUR-INSABI-02-2023/2024</t>
  </si>
  <si>
    <t>LA-012M7B997-E114-2022</t>
  </si>
  <si>
    <t>BIMB-18-01-2024-18002807-ASF</t>
  </si>
  <si>
    <t>Plaza Médica Jalisco, S.A. de C.V.</t>
  </si>
  <si>
    <t>060.701.0378</t>
  </si>
  <si>
    <t>CHINA</t>
  </si>
  <si>
    <t>IB/364/2024/D</t>
  </si>
  <si>
    <t>AA-12-NEF-012NEF001-I-34-2024</t>
  </si>
  <si>
    <t>BIMB-18-01-2024-1801012389-ASF</t>
  </si>
  <si>
    <t>Doufor, S.A. de C.V.</t>
  </si>
  <si>
    <t>060.345.1378</t>
  </si>
  <si>
    <t>3D4</t>
  </si>
  <si>
    <t>MINIVEN</t>
  </si>
  <si>
    <t>IB/346/2024/D</t>
  </si>
  <si>
    <t>BIMB-18-01-2024-1801012302-ASF</t>
  </si>
  <si>
    <t>010.000.6170.00</t>
  </si>
  <si>
    <t>M41406</t>
  </si>
  <si>
    <t>EUTIROX</t>
  </si>
  <si>
    <t>IB/586/2024/D</t>
  </si>
  <si>
    <t>IMB-18-01-2024-18002721-ASF</t>
  </si>
  <si>
    <t>Farmacéutica Medikamenta, S.A. de C.V.</t>
  </si>
  <si>
    <t>060.168.0077</t>
  </si>
  <si>
    <t>MERKAMED</t>
  </si>
  <si>
    <t>LA-I-1-MATCUR-INSABI-021-2023/2024</t>
  </si>
  <si>
    <t>S15649</t>
  </si>
  <si>
    <t>AZTEC MEDIC</t>
  </si>
  <si>
    <t>060.207.0013</t>
  </si>
  <si>
    <t>23070929</t>
  </si>
  <si>
    <t>060.330.0054</t>
  </si>
  <si>
    <t>24022401</t>
  </si>
  <si>
    <t>379.443.0433</t>
  </si>
  <si>
    <t>23110201</t>
  </si>
  <si>
    <t>060.345.3119</t>
  </si>
  <si>
    <t>21062455</t>
  </si>
  <si>
    <t>DRMSG-235-2024-354</t>
  </si>
  <si>
    <t>PAULA ELIZABETH ROBLES MACIAS</t>
  </si>
  <si>
    <t>060.231.0658</t>
  </si>
  <si>
    <t>BES01122024</t>
  </si>
  <si>
    <t>060.130.0015</t>
  </si>
  <si>
    <t>BQS01122024</t>
  </si>
  <si>
    <t>060.231.0641</t>
  </si>
  <si>
    <t>BG01122024</t>
  </si>
  <si>
    <t>060.231.0583</t>
  </si>
  <si>
    <t>ECSS01122024</t>
  </si>
  <si>
    <t>060.231.0591</t>
  </si>
  <si>
    <t>EUS01122024</t>
  </si>
  <si>
    <t>ETUNIES-116-1024</t>
  </si>
  <si>
    <t>DENTILAB, S.A. DE. C.V.</t>
  </si>
  <si>
    <t>379.327.1895</t>
  </si>
  <si>
    <t>240904</t>
  </si>
  <si>
    <t>DRMSG-226-2024</t>
  </si>
  <si>
    <t>HERIBERTO GUADARRAMA BELTRAN</t>
  </si>
  <si>
    <t>060.550.0446</t>
  </si>
  <si>
    <t>220327</t>
  </si>
  <si>
    <t>220366</t>
  </si>
  <si>
    <t>240720</t>
  </si>
  <si>
    <t>060.681.0067</t>
  </si>
  <si>
    <t>PA122024</t>
  </si>
  <si>
    <t>00-A7013</t>
  </si>
  <si>
    <t>APOFAR SA DE CV</t>
  </si>
  <si>
    <t>010.000.5292.00</t>
  </si>
  <si>
    <t>4F0024</t>
  </si>
  <si>
    <t xml:space="preserve">NACIONAL CURAFARMA </t>
  </si>
  <si>
    <t>240324</t>
  </si>
  <si>
    <t>060.345.1873</t>
  </si>
  <si>
    <t>2408002</t>
  </si>
  <si>
    <t>2410001</t>
  </si>
  <si>
    <t>010.000.2739.00</t>
  </si>
  <si>
    <t>5402004</t>
  </si>
  <si>
    <t>060.621.0482</t>
  </si>
  <si>
    <t>2409056</t>
  </si>
  <si>
    <t>2405074</t>
  </si>
  <si>
    <t>010.000.5731.00</t>
  </si>
  <si>
    <t>231833</t>
  </si>
  <si>
    <t>060.621.0656</t>
  </si>
  <si>
    <t>CB243792D04</t>
  </si>
  <si>
    <t>060.439.0039</t>
  </si>
  <si>
    <t>GC14012025</t>
  </si>
  <si>
    <t>010.000.5332.00</t>
  </si>
  <si>
    <t>24007</t>
  </si>
  <si>
    <t>010.000.5333.00</t>
  </si>
  <si>
    <t>24005</t>
  </si>
  <si>
    <t>010.000.0247.00</t>
  </si>
  <si>
    <t>XD2447</t>
  </si>
  <si>
    <t>010.000.4158.00</t>
  </si>
  <si>
    <t>DZ10564</t>
  </si>
  <si>
    <t>DZ10233</t>
  </si>
  <si>
    <t>060.436.0107</t>
  </si>
  <si>
    <t>041224</t>
  </si>
  <si>
    <t>010.000.4300.00</t>
  </si>
  <si>
    <t>24141703</t>
  </si>
  <si>
    <t>010.000.3417.00</t>
  </si>
  <si>
    <t>4EM480A</t>
  </si>
  <si>
    <t>010.000.2145.00</t>
  </si>
  <si>
    <t>R2402937</t>
  </si>
  <si>
    <t>R2402397</t>
  </si>
  <si>
    <t>010.000.4299.00</t>
  </si>
  <si>
    <t>24141572</t>
  </si>
  <si>
    <t>010.000.4333.00</t>
  </si>
  <si>
    <t>24ST003</t>
  </si>
  <si>
    <t>46523S08G000</t>
  </si>
  <si>
    <t>010.000.2542.00</t>
  </si>
  <si>
    <t>P2303094</t>
  </si>
  <si>
    <t>BIMB-18-01-2024-18002531-ASF</t>
  </si>
  <si>
    <t>Laboratorios Solfran, S.A.</t>
  </si>
  <si>
    <t>010.000.1911.00</t>
  </si>
  <si>
    <t>IB/205/2024/D</t>
  </si>
  <si>
    <t>IMB-18-01-2024-18002755-ASF</t>
  </si>
  <si>
    <t>060.182.0186</t>
  </si>
  <si>
    <t>01</t>
  </si>
  <si>
    <t>MDC BIOMEDICAL S.A.S. DE C.V.</t>
  </si>
  <si>
    <t>010.000.3610.00</t>
  </si>
  <si>
    <t>73F4L0013</t>
  </si>
  <si>
    <t>73F4L0023</t>
  </si>
  <si>
    <t>73F4K0503</t>
  </si>
  <si>
    <t>02</t>
  </si>
  <si>
    <t>060.125.0244</t>
  </si>
  <si>
    <t>VV40103</t>
  </si>
  <si>
    <t>03</t>
  </si>
  <si>
    <t>010.000.2482.00</t>
  </si>
  <si>
    <t>241929</t>
  </si>
  <si>
    <t>243334</t>
  </si>
  <si>
    <t>240163</t>
  </si>
  <si>
    <t>04</t>
  </si>
  <si>
    <t>010.000.5267.00</t>
  </si>
  <si>
    <t>RMZ205</t>
  </si>
  <si>
    <t>05</t>
  </si>
  <si>
    <t>060.125.1879</t>
  </si>
  <si>
    <t>1A5</t>
  </si>
  <si>
    <t>06</t>
  </si>
  <si>
    <t>010.000.3616.00</t>
  </si>
  <si>
    <t>2302099</t>
  </si>
  <si>
    <t>2303059</t>
  </si>
  <si>
    <t>07</t>
  </si>
  <si>
    <t>060.841.0882</t>
  </si>
  <si>
    <t>S230050</t>
  </si>
  <si>
    <t>08</t>
  </si>
  <si>
    <t>060.841.0866</t>
  </si>
  <si>
    <t>S240077</t>
  </si>
  <si>
    <t>DRMSG-228-2024</t>
  </si>
  <si>
    <t>060.116.0021</t>
  </si>
  <si>
    <t>1224CDXBP012</t>
  </si>
  <si>
    <t>060.231.0666</t>
  </si>
  <si>
    <t>1224CDXBQM012</t>
  </si>
  <si>
    <t>060.231.0674</t>
  </si>
  <si>
    <t>1224CDXBQCH012</t>
  </si>
  <si>
    <t>1224CDXBQXG012</t>
  </si>
  <si>
    <t>1224CDXGQ012</t>
  </si>
  <si>
    <t>060.439.0054</t>
  </si>
  <si>
    <t>1224CDXGRCH012</t>
  </si>
  <si>
    <t>060.439.0088</t>
  </si>
  <si>
    <t>1224CDXGRG012</t>
  </si>
  <si>
    <t>1224CDXGRM012</t>
  </si>
  <si>
    <t>1224CDXBQG012</t>
  </si>
  <si>
    <t>060.231.0609</t>
  </si>
  <si>
    <t>1224CDXPP012</t>
  </si>
  <si>
    <t>BIMB-18-01-2024-1801006518-ASF</t>
  </si>
  <si>
    <t>Comevo, S.A. de C.V.</t>
  </si>
  <si>
    <t>010.000.6266.00</t>
  </si>
  <si>
    <t>C24Y273</t>
  </si>
  <si>
    <t>INHEPAR</t>
  </si>
  <si>
    <t>IB/421/2024/D</t>
  </si>
  <si>
    <t>AA-12-NEF-012NEF001-I-40-2024</t>
  </si>
  <si>
    <t>BIMB-18-01-2024-1801006479-ASF</t>
  </si>
  <si>
    <t>Operadora y Comercializadora Polluelata, S.A. de C.V.</t>
  </si>
  <si>
    <t>010.000.5383.00</t>
  </si>
  <si>
    <t>KARIM OPTIMUM</t>
  </si>
  <si>
    <t>IB/210/2024/D</t>
  </si>
  <si>
    <t>BIMB-18-01-2024-18002488-ASF</t>
  </si>
  <si>
    <t>Global Business Group, S.A. de C.V.</t>
  </si>
  <si>
    <t>010.000.0596.00</t>
  </si>
  <si>
    <t>VEPILTAX</t>
  </si>
  <si>
    <t>IB/199/2024/D</t>
  </si>
  <si>
    <t>BIMB-18-01-2024-1801006524-ASF</t>
  </si>
  <si>
    <t>Boehringer Ingelheim México, S.A. de C.V.</t>
  </si>
  <si>
    <t>010.000.6330.00</t>
  </si>
  <si>
    <t>BERODUAL</t>
  </si>
  <si>
    <t>ALEMANIA</t>
  </si>
  <si>
    <t>IB/267/2024/D</t>
  </si>
  <si>
    <t>AA-12-NEF-012NEF001-T-29-2024</t>
  </si>
  <si>
    <t>IMB-18-01-2024-18002666-ASF</t>
  </si>
  <si>
    <t>Laboratorios Vanquish, S.A. de C.V.</t>
  </si>
  <si>
    <t>040.000.0242.00</t>
  </si>
  <si>
    <t>KALCEKS</t>
  </si>
  <si>
    <t>ESLOVAQUIA</t>
  </si>
  <si>
    <t>AA-I-36-MED-INSABI-09-2023/2024</t>
  </si>
  <si>
    <t>AA-12-M7B-012M7B997-I-36-2023</t>
  </si>
  <si>
    <t>IMB-18-01-2024-18002664-ASF</t>
  </si>
  <si>
    <t>040.000.0202.00</t>
  </si>
  <si>
    <t>AA-I-24-MED-INSABI-18-2023/2024</t>
  </si>
  <si>
    <t>AA-12-M7B-012M7B997-I-24-2023</t>
  </si>
  <si>
    <t>BIMB-18-01-2024-1801073406-ASF</t>
  </si>
  <si>
    <t>040.000.6298.00</t>
  </si>
  <si>
    <t>ALZAM</t>
  </si>
  <si>
    <t>IB/212/2024/D</t>
  </si>
  <si>
    <t>BIMB-18-01-2024-1801073395-ASF</t>
  </si>
  <si>
    <t>Probiomed, S.A. de C.V.</t>
  </si>
  <si>
    <t>040.000.2673.00</t>
  </si>
  <si>
    <t>ERGOCAF</t>
  </si>
  <si>
    <t>IB/603/2024/D</t>
  </si>
  <si>
    <t>BIMB-18-01-2024-1801012318-ASF</t>
  </si>
  <si>
    <t>Farmacéuticos Maypo, S.A. de C.V.</t>
  </si>
  <si>
    <t>010.000.6310.00</t>
  </si>
  <si>
    <t>WA0257</t>
  </si>
  <si>
    <t>FASENRA</t>
  </si>
  <si>
    <t>ESTADOS UNIDOS</t>
  </si>
  <si>
    <t>IB/068/2024/D</t>
  </si>
  <si>
    <t>AA-12-NEF-012NEF001-T-18-2024</t>
  </si>
  <si>
    <t>BIMB-18-01-2024-1801006344-ASF</t>
  </si>
  <si>
    <t>010.000.1542.00</t>
  </si>
  <si>
    <t>VANELAM</t>
  </si>
  <si>
    <t>NACIONAL</t>
  </si>
  <si>
    <t>BIMB-18-01-2024-1801012239-ASF</t>
  </si>
  <si>
    <t>Sanofi Pasteur, S.A. de C.V.</t>
  </si>
  <si>
    <t>010.000.4231.00</t>
  </si>
  <si>
    <t>DW4332</t>
  </si>
  <si>
    <t>TIMOGLOBULINA</t>
  </si>
  <si>
    <t>FRANCIA</t>
  </si>
  <si>
    <t>IB/290/2024/D</t>
  </si>
  <si>
    <t>AA-12-NEF-012NEF001-T-31-2024</t>
  </si>
  <si>
    <t>IMB-18-01-2024-1801071150-ASF</t>
  </si>
  <si>
    <t>010.000.4158.01</t>
  </si>
  <si>
    <t>4F9550A</t>
  </si>
  <si>
    <t>LANTUS</t>
  </si>
  <si>
    <t>LA-E115-2022-MED-INSABI-085-2023/2024</t>
  </si>
  <si>
    <t>EJERCICIO FISCAL</t>
  </si>
  <si>
    <t>FECHA</t>
  </si>
  <si>
    <t>ORDEN DE SUMINISTRO</t>
  </si>
  <si>
    <t>REMISIÓN (INSABI)</t>
  </si>
  <si>
    <t>R.F.C. (PROVEEDOR)</t>
  </si>
  <si>
    <t>RAZÓN SOCIAL</t>
  </si>
  <si>
    <t>CLAVE</t>
  </si>
  <si>
    <t>DESCRIPCIÓN</t>
  </si>
  <si>
    <t>PIEZAS</t>
  </si>
  <si>
    <t>LOTE</t>
  </si>
  <si>
    <t>CADUCIDAD</t>
  </si>
  <si>
    <t>FECHA DE FABRICACIÓN</t>
  </si>
  <si>
    <t>P.U.</t>
  </si>
  <si>
    <t>IMPORTE</t>
  </si>
  <si>
    <t>MARCA</t>
  </si>
  <si>
    <t>PAIS DE ORIGEN</t>
  </si>
  <si>
    <t>FUENTE DE FINANCIAMIENTO</t>
  </si>
  <si>
    <t>CONTRATO</t>
  </si>
  <si>
    <t>PROCEDIMIENTO</t>
  </si>
  <si>
    <t>ÁREA SOLICITANTE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</si>
</sst>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4"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22">
    <xf numFmtId="0" fontId="0" fillId="0" borderId="0" xfId="0"/>
    <xf numFmtId="0" fontId="0" fillId="2" borderId="1" xfId="0" applyFill="1" applyBorder="1" applyAlignment="1">
      <alignment horizontal="left" vertical="center" wrapText="1"/>
    </xf>
    <xf numFmtId="164" fontId="0" fillId="0" borderId="1" xfId="0" applyNumberFormat="1" applyBorder="1" applyAlignment="1">
      <alignment wrapText="1"/>
    </xf>
    <xf numFmtId="0" fontId="3" fillId="0" borderId="1" xfId="3" applyBorder="1" applyAlignment="1">
      <alignment wrapText="1"/>
    </xf>
    <xf numFmtId="0" fontId="0" fillId="0" borderId="1" xfId="0" applyBorder="1" applyAlignment="1">
      <alignment horizontal="left" vertical="center" wrapText="1"/>
    </xf>
    <xf numFmtId="0" fontId="0" fillId="0" borderId="1" xfId="0" applyBorder="1" applyAlignment="1">
      <alignment wrapText="1"/>
    </xf>
    <xf numFmtId="0" fontId="0" fillId="0" borderId="1" xfId="0" applyBorder="1"/>
    <xf numFmtId="0" fontId="0" fillId="0" borderId="1" xfId="0" applyBorder="1" applyAlignment="1">
      <alignment vertical="center"/>
    </xf>
    <xf numFmtId="0" fontId="0" fillId="0" borderId="1" xfId="0" applyBorder="1" applyAlignment="1">
      <alignment horizontal="center" wrapText="1"/>
    </xf>
    <xf numFmtId="49" fontId="0" fillId="0" borderId="1" xfId="0" applyNumberFormat="1" applyBorder="1" applyAlignment="1">
      <alignment horizontal="left" vertical="center" wrapText="1"/>
    </xf>
    <xf numFmtId="14" fontId="0" fillId="0" borderId="1" xfId="0" applyNumberFormat="1" applyBorder="1" applyAlignment="1">
      <alignment horizontal="left" vertical="center" wrapText="1"/>
    </xf>
    <xf numFmtId="44" fontId="0" fillId="0" borderId="1" xfId="1" applyFont="1" applyBorder="1" applyAlignment="1">
      <alignment horizontal="left" vertical="center" wrapText="1"/>
    </xf>
    <xf numFmtId="9" fontId="0" fillId="0" borderId="1" xfId="0" applyNumberFormat="1" applyBorder="1" applyAlignment="1">
      <alignment horizontal="left" vertical="center" wrapText="1"/>
    </xf>
    <xf numFmtId="49" fontId="3" fillId="0" borderId="1" xfId="3" applyNumberFormat="1" applyBorder="1" applyAlignment="1">
      <alignment wrapText="1"/>
    </xf>
    <xf numFmtId="0" fontId="2" fillId="3" borderId="1" xfId="0"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wrapText="1"/>
    </xf>
    <xf numFmtId="44" fontId="2" fillId="3" borderId="1" xfId="1" applyFont="1" applyFill="1" applyBorder="1" applyAlignment="1">
      <alignment horizontal="center" vertical="center" wrapText="1"/>
    </xf>
    <xf numFmtId="9" fontId="2" fillId="3" borderId="1" xfId="2" applyFont="1" applyFill="1" applyBorder="1" applyAlignment="1">
      <alignment horizontal="center" vertical="center" wrapText="1"/>
    </xf>
    <xf numFmtId="0" fontId="2" fillId="0" borderId="0" xfId="0" applyFont="1" applyAlignment="1">
      <alignment horizontal="center" vertical="center" wrapText="1"/>
    </xf>
  </cellXfs>
  <cellStyles count="4">
    <cellStyle name="Hipervínculo" xfId="3" builtinId="8"/>
    <cellStyle name="Moneda" xfId="1" builtinId="4"/>
    <cellStyle name="Normal" xfId="0" builtinId="0"/>
    <cellStyle name="Porcentaje" xfId="2" builtinId="5"/>
  </cellStyles>
  <dxfs count="3">
    <dxf>
      <fill>
        <patternFill>
          <bgColor rgb="FFE3ECAC"/>
        </patternFill>
      </fill>
    </dxf>
    <dxf>
      <fill>
        <patternFill>
          <bgColor rgb="FFE3ECAC"/>
        </patternFill>
      </fill>
    </dxf>
    <dxf>
      <fill>
        <patternFill>
          <bgColor rgb="FFE3ECA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ABASTOS\REPORTE%20INTERNO%20-%20ABASTOS%20INSABI%202023\ENTRADAS%202023%20CAPTURA%20-%20INTERNO.xlsx" TargetMode="External"/><Relationship Id="rId1" Type="http://schemas.openxmlformats.org/officeDocument/2006/relationships/externalLinkPath" Target="/ABASTOS/REPORTE%20INTERNO%20-%20ABASTOS%20INSABI%202023/ENTRADAS%202023%20CAPTURA%20-%20INTER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NTRADAS 2023"/>
      <sheetName val="ENTRADAS 2023 (3)"/>
      <sheetName val="ALMACEN"/>
      <sheetName val="Hoja1"/>
      <sheetName val="Hoja4"/>
      <sheetName val="PROVEDORES"/>
      <sheetName val="CLAVES"/>
      <sheetName val="programas"/>
      <sheetName val="Hoja2"/>
      <sheetName val="Hoja5"/>
      <sheetName val="DIRECTO"/>
      <sheetName val="DIRECTO CONSOLIDADA"/>
      <sheetName val="UNOPS"/>
      <sheetName val="UNOPS CONSOLIDADA"/>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2025\ALMACEN\ENERO\NAY_Farma%20Leal,%20S.A.%20de%20C.V._BIMB-18-01-2024-1801012203-ASF_3382855267.pdf" TargetMode="External"/><Relationship Id="rId18" Type="http://schemas.openxmlformats.org/officeDocument/2006/relationships/hyperlink" Target="..\2025\ALMACEN\ENERO\NAY_Proqu&#237;mica%20y%20Alta%20Especialidad%20M&#233;dica,%20S.A.%20de%20C.V._BIMB-18-01-2024-18002519-ASF_1901608779.pdf" TargetMode="External"/><Relationship Id="rId26" Type="http://schemas.openxmlformats.org/officeDocument/2006/relationships/hyperlink" Target="..\2025\ALMACEN\ENERO\INTERNO\S15649.pdf" TargetMode="External"/><Relationship Id="rId39" Type="http://schemas.openxmlformats.org/officeDocument/2006/relationships/hyperlink" Target="..\2025\ALMACEN\ENERO\INTERNO\5006.pdf" TargetMode="External"/><Relationship Id="rId21" Type="http://schemas.openxmlformats.org/officeDocument/2006/relationships/hyperlink" Target="..\2025\ALMACEN\ENERO\NAY_Bioginemed,%20S.A.%20de%20C.V._IMB-18-01-2024-1801071163-ASF_177381007.pdf" TargetMode="External"/><Relationship Id="rId34" Type="http://schemas.openxmlformats.org/officeDocument/2006/relationships/hyperlink" Target="..\2025\ALMACEN\ENERO\INTERNO\5017.pdf" TargetMode="External"/><Relationship Id="rId42" Type="http://schemas.openxmlformats.org/officeDocument/2006/relationships/hyperlink" Target="..\2025\ALMACEN\ENERO\INTERNO\5003.pdf" TargetMode="External"/><Relationship Id="rId47" Type="http://schemas.openxmlformats.org/officeDocument/2006/relationships/hyperlink" Target="..\2025\ALMACEN\ENERO\INTERNO\2025%2002.pdf" TargetMode="External"/><Relationship Id="rId50" Type="http://schemas.openxmlformats.org/officeDocument/2006/relationships/hyperlink" Target="..\2025\ALMACEN\ENERO\INTERNO\2025%2005.pdf" TargetMode="External"/><Relationship Id="rId55" Type="http://schemas.openxmlformats.org/officeDocument/2006/relationships/hyperlink" Target="..\2025\ALMACEN\ENERO\NAY_Comevo,%20S.A.%20de%20C.V._BIMB-18-01-2024-1801006518-ASF_3942080644.pdf" TargetMode="External"/><Relationship Id="rId63" Type="http://schemas.openxmlformats.org/officeDocument/2006/relationships/hyperlink" Target="..\2025\ALMACEN\ENERO\NAY_Farmac&#233;uticos%20Maypo,%20S.A.%20de%20C.V._BIMB-18-01-2024-1801012318-ASF_1360403288.pdf" TargetMode="External"/><Relationship Id="rId7" Type="http://schemas.openxmlformats.org/officeDocument/2006/relationships/hyperlink" Target="..\2025\ALMACEN\ENERO\NAY_Mape+tzin,%20S.A.%20de%20C.V._IMB-18-01-2024-1801006550-ASF_723018498.pdf" TargetMode="External"/><Relationship Id="rId2" Type="http://schemas.openxmlformats.org/officeDocument/2006/relationships/hyperlink" Target="..\2025\ALMACEN\ENERO\NAY_Kendall%20de%20M&#233;xico,%20S.A.%20de%20C.V._IMB-18-02-2024-1801006615-ASF_1684550297.pdf" TargetMode="External"/><Relationship Id="rId16" Type="http://schemas.openxmlformats.org/officeDocument/2006/relationships/hyperlink" Target="..\2025\ALMACEN\ENERO\NAY_Prodifam,%20S.A.%20de%20C.V._IMB-18-01-2024-18002651-ASF_2744078555.pdf" TargetMode="External"/><Relationship Id="rId20" Type="http://schemas.openxmlformats.org/officeDocument/2006/relationships/hyperlink" Target="..\2025\ALMACEN\ENERO\NAY_Bioxintegral%20Servicios,%20S.A.%20de%20C.V._BIMB-18-01-2024-18002809-ASF_1538839182.pdf" TargetMode="External"/><Relationship Id="rId29" Type="http://schemas.openxmlformats.org/officeDocument/2006/relationships/hyperlink" Target="..\2025\ALMACEN\ENERO\INTERNO\DRMSG-226-2024.pdf" TargetMode="External"/><Relationship Id="rId41" Type="http://schemas.openxmlformats.org/officeDocument/2006/relationships/hyperlink" Target="..\2025\ALMACEN\ENERO\INTERNO\5004.pdf" TargetMode="External"/><Relationship Id="rId54" Type="http://schemas.openxmlformats.org/officeDocument/2006/relationships/hyperlink" Target="..\2025\ALMACEN\ENERO\INTERNO\DRMSG-228-2024.pdf" TargetMode="External"/><Relationship Id="rId62" Type="http://schemas.openxmlformats.org/officeDocument/2006/relationships/hyperlink" Target="..\2025\ALMACEN\ENERO\NAY_Probiomed,%20S.A.%20de%20C.V._BIMB-18-01-2024-1801073395-ASF_1864615535.pdf" TargetMode="External"/><Relationship Id="rId1" Type="http://schemas.openxmlformats.org/officeDocument/2006/relationships/hyperlink" Target="..\2025\ALMACEN\ENERO\NAY_Kendall%20de%20M&#233;xico,%20S.A.%20de%20C.V._IMB-18-02-2024-1801006616-ASF_404289282.pdf" TargetMode="External"/><Relationship Id="rId6" Type="http://schemas.openxmlformats.org/officeDocument/2006/relationships/hyperlink" Target="..\2025\ALMACEN\ENERO\INTERNO\DRMSG-219-2024.pdf" TargetMode="External"/><Relationship Id="rId11" Type="http://schemas.openxmlformats.org/officeDocument/2006/relationships/hyperlink" Target="..\2025\ALMACEN\ENERO\NAY_Bioresearch%20de%20M&#233;xico,%20S.A.%20de%20C.V._IMB-18-01-2024-18006096-ASF_3458545254.pdf" TargetMode="External"/><Relationship Id="rId24" Type="http://schemas.openxmlformats.org/officeDocument/2006/relationships/hyperlink" Target="..\2025\ALMACEN\ENERO\NAY_Grupo%20Farmac&#233;utico%20Totalfarma,%20S.A%20de%20C.V._BIMB-18-01-2024-1801012302-ASF_2644942095.pdf" TargetMode="External"/><Relationship Id="rId32" Type="http://schemas.openxmlformats.org/officeDocument/2006/relationships/hyperlink" Target="..\2025\ALMACEN\ENERO\INTERNO\5013.pdf" TargetMode="External"/><Relationship Id="rId37" Type="http://schemas.openxmlformats.org/officeDocument/2006/relationships/hyperlink" Target="..\2025\ALMACEN\ENERO\INTERNO\5014.pdf" TargetMode="External"/><Relationship Id="rId40" Type="http://schemas.openxmlformats.org/officeDocument/2006/relationships/hyperlink" Target="..\2025\ALMACEN\ENERO\INTERNO\5005.pdf" TargetMode="External"/><Relationship Id="rId45" Type="http://schemas.openxmlformats.org/officeDocument/2006/relationships/hyperlink" Target="..\2025\ALMACEN\ENERO\NAY_Mape+tzin,%20S.A.%20de%20C.V._IMB-18-01-2024-18002755-ASF_2921742421.pdf" TargetMode="External"/><Relationship Id="rId53" Type="http://schemas.openxmlformats.org/officeDocument/2006/relationships/hyperlink" Target="..\2025\ALMACEN\ENERO\INTERNO\2025%2008.pdf" TargetMode="External"/><Relationship Id="rId58" Type="http://schemas.openxmlformats.org/officeDocument/2006/relationships/hyperlink" Target="..\2025\ALMACEN\ENERO\NAY_Boehringer%20Ingelheim%20M&#233;xico,%20S.A.%20de%20C.V._BIMB-18-01-2024-1801006524-ASF_2504500452.pdf" TargetMode="External"/><Relationship Id="rId66" Type="http://schemas.openxmlformats.org/officeDocument/2006/relationships/hyperlink" Target="..\2025\ALMACEN\ENERO\NAY_Sanofi%20Pasteur,%20S.A.%20de%20C.V._IMB-18-01-2024-1801071150-ASF_2590630991.pdf" TargetMode="External"/><Relationship Id="rId5" Type="http://schemas.openxmlformats.org/officeDocument/2006/relationships/hyperlink" Target="..\2025\ALMACEN\ENERO\INTERNO\DRMSG-216-2024.pdf" TargetMode="External"/><Relationship Id="rId15" Type="http://schemas.openxmlformats.org/officeDocument/2006/relationships/hyperlink" Target="..\2025\ALMACEN\ENERO\NAY_Grupo%20Farmac&#233;utico%20Totalfarma,%20S.A%20de%20C.V._BIMB-18-01-2024-1801006447-ASF_2696600422.pdf" TargetMode="External"/><Relationship Id="rId23" Type="http://schemas.openxmlformats.org/officeDocument/2006/relationships/hyperlink" Target="..\2025\ALMACEN\ENERO\NAY_Doufor,%20S.A.%20de%20C.V._BIMB-18-01-2024-1801012389-ASF_2674220423.pdf" TargetMode="External"/><Relationship Id="rId28" Type="http://schemas.openxmlformats.org/officeDocument/2006/relationships/hyperlink" Target="..\2025\ALMACEN\ENERO\INTERNO\28403.pdf" TargetMode="External"/><Relationship Id="rId36" Type="http://schemas.openxmlformats.org/officeDocument/2006/relationships/hyperlink" Target="..\2025\ALMACEN\ENERO\INTERNO\5015.pdf" TargetMode="External"/><Relationship Id="rId49" Type="http://schemas.openxmlformats.org/officeDocument/2006/relationships/hyperlink" Target="..\2025\ALMACEN\ENERO\INTERNO\2025%2004.pdf" TargetMode="External"/><Relationship Id="rId57" Type="http://schemas.openxmlformats.org/officeDocument/2006/relationships/hyperlink" Target="..\2025\ALMACEN\ENERO\NAY_Global%20Business%20Group,%20S.A.%20de%20C.V._BIMB-18-01-2024-18002488-ASF_3383538162.pdf" TargetMode="External"/><Relationship Id="rId61" Type="http://schemas.openxmlformats.org/officeDocument/2006/relationships/hyperlink" Target="..\2025\ALMACEN\ENERO\NAY_Pego,%20S.A.%20de%20C.V._BIMB-18-01-2024-1801073406-ASF_3589395230.pdf" TargetMode="External"/><Relationship Id="rId10" Type="http://schemas.openxmlformats.org/officeDocument/2006/relationships/hyperlink" Target="..\2025\ALMACEN\ENERO\NAY_Synthon%20M&#233;xico,%20S.A.%20de%20C.V._IMB-18-01-2024-1801071157-ASF_3515553796.pdf" TargetMode="External"/><Relationship Id="rId19" Type="http://schemas.openxmlformats.org/officeDocument/2006/relationships/hyperlink" Target="..\2025\ALMACEN\ENERO\NAY_Farma%20Leal,%20S.A.%20de%20C.V._BIMB-18-01-2024-18002537-ASF_129462031.pdf" TargetMode="External"/><Relationship Id="rId31" Type="http://schemas.openxmlformats.org/officeDocument/2006/relationships/hyperlink" Target="..\2025\ALMACEN\ENERO\INTERNO\5002.pdf" TargetMode="External"/><Relationship Id="rId44" Type="http://schemas.openxmlformats.org/officeDocument/2006/relationships/hyperlink" Target="..\2025\ALMACEN\ENERO\NAY_Laboratorios%20Solfran,%20S.A._BIMB-18-01-2024-18002531-ASF_4153982974.pdf" TargetMode="External"/><Relationship Id="rId52" Type="http://schemas.openxmlformats.org/officeDocument/2006/relationships/hyperlink" Target="..\2025\ALMACEN\ENERO\INTERNO\2025%2007.pdf" TargetMode="External"/><Relationship Id="rId60" Type="http://schemas.openxmlformats.org/officeDocument/2006/relationships/hyperlink" Target="..\2025\ALMACEN\ENERO\NAY_Prodifam,%20S.A.%20de%20C.V._IMB-18-01-2024-18002664-ASF_2903471895.pdf" TargetMode="External"/><Relationship Id="rId65" Type="http://schemas.openxmlformats.org/officeDocument/2006/relationships/hyperlink" Target="..\2025\ALMACEN\ENERO\NAY_Sanofi%20Pasteur,%20S.A.%20de%20C.V._BIMB-18-01-2024-1801012239-ASF_2869626488.pdf" TargetMode="External"/><Relationship Id="rId4" Type="http://schemas.openxmlformats.org/officeDocument/2006/relationships/hyperlink" Target="..\2025\ALMACEN\ENERO\NAY_Kendall%20de%20M&#233;xico,%20S.A.%20de%20C.V._IMB-18-02-2024-18002824-ASF_2496791760.pdf" TargetMode="External"/><Relationship Id="rId9" Type="http://schemas.openxmlformats.org/officeDocument/2006/relationships/hyperlink" Target="..\2025\ALMACEN\ENERO\NAY_Pego,%20S.A.%20de%20C.V._BIMB-18-01-2024-1801006328-ASF_3590375819.pdf" TargetMode="External"/><Relationship Id="rId14" Type="http://schemas.openxmlformats.org/officeDocument/2006/relationships/hyperlink" Target="..\2025\ALMACEN\ENERO\NAY_Baxter,%20S.A.%20de%20C.V._CIMB-18-01-2024-18002585-ASF_3108407590.pdf" TargetMode="External"/><Relationship Id="rId22" Type="http://schemas.openxmlformats.org/officeDocument/2006/relationships/hyperlink" Target="..\2025\ALMACEN\ENERO\NAY_Plaza%20M&#233;dica%20Jalisco,%20S.A.%20de%20C.V._BIMB-18-01-2024-18002807-ASF_1891061617.pdf" TargetMode="External"/><Relationship Id="rId27" Type="http://schemas.openxmlformats.org/officeDocument/2006/relationships/hyperlink" Target="..\2025\ALMACEN\ENERO\INTERNO\DRMSG-235-2024-354.pdf" TargetMode="External"/><Relationship Id="rId30" Type="http://schemas.openxmlformats.org/officeDocument/2006/relationships/hyperlink" Target="..\2025\ALMACEN\ENERO\INTERNO\00-A7013.pdf" TargetMode="External"/><Relationship Id="rId35" Type="http://schemas.openxmlformats.org/officeDocument/2006/relationships/hyperlink" Target="..\2025\ALMACEN\ENERO\INTERNO\5016.pdf" TargetMode="External"/><Relationship Id="rId43" Type="http://schemas.openxmlformats.org/officeDocument/2006/relationships/hyperlink" Target="..\2025\ALMACEN\ENERO\INTERNO\5001.pdf" TargetMode="External"/><Relationship Id="rId48" Type="http://schemas.openxmlformats.org/officeDocument/2006/relationships/hyperlink" Target="..\2025\ALMACEN\ENERO\INTERNO\2025%2003.pdf" TargetMode="External"/><Relationship Id="rId56" Type="http://schemas.openxmlformats.org/officeDocument/2006/relationships/hyperlink" Target="..\2025\ALMACEN\ENERO\NAY_Operadora%20y%20Comercializadora%20Polluelata,%20S.A.%20de%20C.V._BIMB-18-01-2024-1801006479-ASF_2658762925.pdf" TargetMode="External"/><Relationship Id="rId64" Type="http://schemas.openxmlformats.org/officeDocument/2006/relationships/hyperlink" Target="..\2025\ALMACEN\ENERO\NAY_Proqu&#237;mica%20y%20Alta%20Especialidad%20M&#233;dica,%20S.A.%20de%20C.V._BIMB-18-01-2024-1801006344-ASF_1434836789.pdf" TargetMode="External"/><Relationship Id="rId8" Type="http://schemas.openxmlformats.org/officeDocument/2006/relationships/hyperlink" Target="..\2025\ALMACEN\ENERO\NAY_Soluciones%20Bemedical,%20S.A.%20de%20C.V._BIMB-18-01-2024-1801012396-ASF_4123499316.pdf" TargetMode="External"/><Relationship Id="rId51" Type="http://schemas.openxmlformats.org/officeDocument/2006/relationships/hyperlink" Target="..\2025\ALMACEN\ENERO\INTERNO\2025%2006.pdf" TargetMode="External"/><Relationship Id="rId3" Type="http://schemas.openxmlformats.org/officeDocument/2006/relationships/hyperlink" Target="..\2025\ALMACEN\ENERO\NAY_Kendall%20de%20M&#233;xico,%20S.A.%20de%20C.V._IMB-18-02-2024-1801006692-ASF_2095952392.pdf" TargetMode="External"/><Relationship Id="rId12" Type="http://schemas.openxmlformats.org/officeDocument/2006/relationships/hyperlink" Target="..\2025\ALMACEN\ENERO\NAY_Prodifam,%20S.A.%20de%20C.V._IMB-18-01-2024-18002482-ASF_343785404.pdf" TargetMode="External"/><Relationship Id="rId17" Type="http://schemas.openxmlformats.org/officeDocument/2006/relationships/hyperlink" Target="..\2025\ALMACEN\ENERO\NAY_Prodifam,%20S.A.%20de%20C.V._IMB-18-01-2024-18002651-ASF_2744078555.pdf" TargetMode="External"/><Relationship Id="rId25" Type="http://schemas.openxmlformats.org/officeDocument/2006/relationships/hyperlink" Target="..\2025\ALMACEN\ENERO\NAY_Farmac&#233;utica%20Medikamenta,%20S.A.%20de%20C.V._IMB-18-01-2024-18002721-ASF_2490451641.pdf" TargetMode="External"/><Relationship Id="rId33" Type="http://schemas.openxmlformats.org/officeDocument/2006/relationships/hyperlink" Target="..\2025\ALMACEN\ENERO\INTERNO\5012.pdf" TargetMode="External"/><Relationship Id="rId38" Type="http://schemas.openxmlformats.org/officeDocument/2006/relationships/hyperlink" Target="..\2025\ALMACEN\ENERO\INTERNO\5007.pdf" TargetMode="External"/><Relationship Id="rId46" Type="http://schemas.openxmlformats.org/officeDocument/2006/relationships/hyperlink" Target="..\2025\ALMACEN\ENERO\INTERNO\2025%2001.pdf" TargetMode="External"/><Relationship Id="rId59" Type="http://schemas.openxmlformats.org/officeDocument/2006/relationships/hyperlink" Target="..\2025\ALMACEN\ENERO\NAY_Laboratorios%20Vanquish,%20S.A.%20de%20C.V._IMB-18-01-2024-18002666-ASF_180180436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263D8-916F-472B-BA9F-DF9B3940079B}">
  <dimension ref="A1:T122"/>
  <sheetViews>
    <sheetView tabSelected="1" zoomScale="85" zoomScaleNormal="85" workbookViewId="0">
      <selection activeCell="O17" sqref="O17"/>
    </sheetView>
  </sheetViews>
  <sheetFormatPr baseColWidth="10" defaultColWidth="113.28515625" defaultRowHeight="15" x14ac:dyDescent="0.25"/>
  <cols>
    <col min="1" max="1" width="16.140625" bestFit="1" customWidth="1"/>
    <col min="2" max="2" width="10.7109375" bestFit="1" customWidth="1"/>
    <col min="3" max="3" width="30.85546875" bestFit="1" customWidth="1"/>
    <col min="4" max="4" width="18" bestFit="1" customWidth="1"/>
    <col min="5" max="5" width="18.85546875" bestFit="1" customWidth="1"/>
    <col min="6" max="6" width="33.28515625" customWidth="1"/>
    <col min="7" max="7" width="17.5703125" customWidth="1"/>
    <col min="8" max="8" width="58.5703125" customWidth="1"/>
    <col min="9" max="9" width="7" bestFit="1" customWidth="1"/>
    <col min="10" max="10" width="16.85546875" bestFit="1" customWidth="1"/>
    <col min="11" max="11" width="11.7109375" bestFit="1" customWidth="1"/>
    <col min="12" max="12" width="22.28515625" bestFit="1" customWidth="1"/>
    <col min="13" max="13" width="11" bestFit="1" customWidth="1"/>
    <col min="14" max="14" width="12" bestFit="1" customWidth="1"/>
    <col min="15" max="15" width="16.28515625" bestFit="1" customWidth="1"/>
    <col min="16" max="16" width="16.5703125" bestFit="1" customWidth="1"/>
    <col min="17" max="17" width="27.42578125" bestFit="1" customWidth="1"/>
    <col min="18" max="18" width="41.5703125" bestFit="1" customWidth="1"/>
    <col min="19" max="19" width="30.5703125" bestFit="1" customWidth="1"/>
    <col min="20" max="20" width="17.5703125" bestFit="1" customWidth="1"/>
  </cols>
  <sheetData>
    <row r="1" spans="1:20" s="21" customFormat="1" ht="30" x14ac:dyDescent="0.25">
      <c r="A1" s="14" t="s">
        <v>371</v>
      </c>
      <c r="B1" s="15" t="s">
        <v>372</v>
      </c>
      <c r="C1" s="14" t="s">
        <v>373</v>
      </c>
      <c r="D1" s="14" t="s">
        <v>374</v>
      </c>
      <c r="E1" s="16" t="s">
        <v>375</v>
      </c>
      <c r="F1" s="17" t="s">
        <v>376</v>
      </c>
      <c r="G1" s="14" t="s">
        <v>377</v>
      </c>
      <c r="H1" s="14" t="s">
        <v>378</v>
      </c>
      <c r="I1" s="14" t="s">
        <v>379</v>
      </c>
      <c r="J1" s="16" t="s">
        <v>380</v>
      </c>
      <c r="K1" s="18" t="s">
        <v>381</v>
      </c>
      <c r="L1" s="14" t="s">
        <v>382</v>
      </c>
      <c r="M1" s="19" t="s">
        <v>383</v>
      </c>
      <c r="N1" s="19" t="s">
        <v>384</v>
      </c>
      <c r="O1" s="14" t="s">
        <v>385</v>
      </c>
      <c r="P1" s="14" t="s">
        <v>386</v>
      </c>
      <c r="Q1" s="20" t="s">
        <v>387</v>
      </c>
      <c r="R1" s="14" t="s">
        <v>388</v>
      </c>
      <c r="S1" s="14" t="s">
        <v>389</v>
      </c>
      <c r="T1" s="14" t="s">
        <v>390</v>
      </c>
    </row>
    <row r="2" spans="1:20" x14ac:dyDescent="0.25">
      <c r="A2" s="1" t="s">
        <v>0</v>
      </c>
      <c r="B2" s="2">
        <v>45665</v>
      </c>
      <c r="C2" s="3" t="s">
        <v>1</v>
      </c>
      <c r="D2" s="4">
        <v>404289282</v>
      </c>
      <c r="E2" s="5" t="str">
        <f>VLOOKUP(F2,[1]!PROVEEDORES[#Data],2,0)</f>
        <v>KME590502HY7</v>
      </c>
      <c r="F2" s="6" t="s">
        <v>2</v>
      </c>
      <c r="G2" s="7" t="s">
        <v>3</v>
      </c>
      <c r="H2" s="7" t="str">
        <f>+VLOOKUP(G2,[1]!CLAVES[#Data],2,FALSE)</f>
        <v>Cánulas. Para traqueostomía adulto de cloruro de polivinilo sin globo radio paco con endocánula. Placa de retención con anillo roscado para la fijación de la endocánula y guía de inserción. Estéril y desechable. Diámetro interno: 7.0 mm ± 0.2 mm. Diámetro externo: 9.6 mm ± 0.5 mm. Longitud: 70 mm ± 5 mm. Pieza.</v>
      </c>
      <c r="I2" s="8">
        <v>32</v>
      </c>
      <c r="J2" s="9" t="s">
        <v>4</v>
      </c>
      <c r="K2" s="10">
        <v>46840</v>
      </c>
      <c r="L2" s="10">
        <v>45013</v>
      </c>
      <c r="M2" s="11">
        <v>321</v>
      </c>
      <c r="N2" s="11">
        <f t="shared" ref="N2:N66" si="0">+M2*I2</f>
        <v>10272</v>
      </c>
      <c r="O2" s="4" t="s">
        <v>5</v>
      </c>
      <c r="P2" s="4" t="s">
        <v>6</v>
      </c>
      <c r="Q2" s="12" t="s">
        <v>7</v>
      </c>
      <c r="R2" s="4" t="s">
        <v>8</v>
      </c>
      <c r="S2" s="4" t="s">
        <v>9</v>
      </c>
      <c r="T2" s="4"/>
    </row>
    <row r="3" spans="1:20" x14ac:dyDescent="0.25">
      <c r="A3" s="1" t="s">
        <v>0</v>
      </c>
      <c r="B3" s="2">
        <v>45665</v>
      </c>
      <c r="C3" s="3" t="s">
        <v>10</v>
      </c>
      <c r="D3" s="4">
        <v>1684550297</v>
      </c>
      <c r="E3" s="5" t="str">
        <f>VLOOKUP(F3,[1]!PROVEEDORES[#Data],2,0)</f>
        <v>KME590502HY7</v>
      </c>
      <c r="F3" s="6" t="s">
        <v>2</v>
      </c>
      <c r="G3" s="7" t="s">
        <v>11</v>
      </c>
      <c r="H3" s="7" t="str">
        <f>+VLOOKUP(G3,[1]!CLAVES[#Data],2,FALSE)</f>
        <v>Cánulas. Para traqueostomía adulto de cloruro de polivinilo con balón curvada cinta de fijación globo de baja presión y alto volumen radiopaca con endocánula placa de retención de la endocánula y guía de inserción. Estéril y desechable. Diámetro interno: 9.0 mm ± 0.2 mm. Diámetro externo: 11.4 mm ± 1.2 mm. Longitud: 80 mm ± 5 mm.  Pieza.</v>
      </c>
      <c r="I3" s="8">
        <v>32</v>
      </c>
      <c r="J3" s="9" t="s">
        <v>12</v>
      </c>
      <c r="K3" s="10">
        <v>46860</v>
      </c>
      <c r="L3" s="10">
        <v>45033</v>
      </c>
      <c r="M3" s="11">
        <v>382</v>
      </c>
      <c r="N3" s="11">
        <f t="shared" si="0"/>
        <v>12224</v>
      </c>
      <c r="O3" s="4" t="s">
        <v>5</v>
      </c>
      <c r="P3" s="4" t="s">
        <v>6</v>
      </c>
      <c r="Q3" s="12" t="s">
        <v>7</v>
      </c>
      <c r="R3" s="4" t="s">
        <v>8</v>
      </c>
      <c r="S3" s="4" t="s">
        <v>9</v>
      </c>
      <c r="T3" s="4"/>
    </row>
    <row r="4" spans="1:20" x14ac:dyDescent="0.25">
      <c r="A4" s="1" t="s">
        <v>0</v>
      </c>
      <c r="B4" s="2">
        <v>45665</v>
      </c>
      <c r="C4" s="3" t="s">
        <v>13</v>
      </c>
      <c r="D4" s="4">
        <v>2095952392</v>
      </c>
      <c r="E4" s="5" t="str">
        <f>VLOOKUP(F4,[1]!PROVEEDORES[#Data],2,0)</f>
        <v>KME590502HY7</v>
      </c>
      <c r="F4" s="6" t="s">
        <v>2</v>
      </c>
      <c r="G4" s="7" t="s">
        <v>14</v>
      </c>
      <c r="H4" s="7" t="str">
        <f>+VLOOKUP(G4,[1]!CLAVES[#Data],2,FALSE)</f>
        <v>Suturas. Sintéticas absorbibles. Monofilamento de polidioxanona con aguja. Longitud de la hebra: 70 cm Calibre de la sutura: 1 Características de la aguja: 1/2 círculo punta ahusada (35-40 mm). Envase con 12 piezas.</v>
      </c>
      <c r="I4" s="8">
        <v>20</v>
      </c>
      <c r="J4" s="9" t="s">
        <v>15</v>
      </c>
      <c r="K4" s="10">
        <v>46921</v>
      </c>
      <c r="L4" s="10">
        <v>45096</v>
      </c>
      <c r="M4" s="11">
        <v>296.10000000000002</v>
      </c>
      <c r="N4" s="11">
        <f t="shared" si="0"/>
        <v>5922</v>
      </c>
      <c r="O4" s="4" t="s">
        <v>16</v>
      </c>
      <c r="P4" s="4" t="s">
        <v>17</v>
      </c>
      <c r="Q4" s="12" t="s">
        <v>7</v>
      </c>
      <c r="R4" s="4" t="s">
        <v>8</v>
      </c>
      <c r="S4" s="4" t="s">
        <v>9</v>
      </c>
      <c r="T4" s="4"/>
    </row>
    <row r="5" spans="1:20" x14ac:dyDescent="0.25">
      <c r="A5" s="1" t="s">
        <v>0</v>
      </c>
      <c r="B5" s="2">
        <v>45665</v>
      </c>
      <c r="C5" s="3" t="s">
        <v>18</v>
      </c>
      <c r="D5" s="4">
        <v>2496791760</v>
      </c>
      <c r="E5" s="5" t="str">
        <f>VLOOKUP(F5,[1]!PROVEEDORES[#Data],2,0)</f>
        <v>KME590502HY7</v>
      </c>
      <c r="F5" s="6" t="s">
        <v>2</v>
      </c>
      <c r="G5" s="7" t="s">
        <v>19</v>
      </c>
      <c r="H5" s="7" t="str">
        <f>+VLOOKUP(G5,[1]!CLAVES[#Data],2,FALSE)</f>
        <v>Suturas. Catgut crómico con aguja. Longitud de la hebra: 68 a 75 cm Calibre de la sutura: 1 Características de la aguja: 1/2 círculo ahusada (35-37 mm). Envase con 12 piezas.</v>
      </c>
      <c r="I5" s="8">
        <v>448</v>
      </c>
      <c r="J5" s="9" t="s">
        <v>20</v>
      </c>
      <c r="K5" s="10">
        <v>47009</v>
      </c>
      <c r="L5" s="10">
        <v>45184</v>
      </c>
      <c r="M5" s="11">
        <v>183.75</v>
      </c>
      <c r="N5" s="11">
        <f t="shared" si="0"/>
        <v>82320</v>
      </c>
      <c r="O5" s="4" t="s">
        <v>21</v>
      </c>
      <c r="P5" s="4" t="s">
        <v>17</v>
      </c>
      <c r="Q5" s="12" t="s">
        <v>7</v>
      </c>
      <c r="R5" s="4" t="s">
        <v>8</v>
      </c>
      <c r="S5" s="4" t="s">
        <v>9</v>
      </c>
      <c r="T5" s="4"/>
    </row>
    <row r="6" spans="1:20" x14ac:dyDescent="0.25">
      <c r="A6" s="1" t="s">
        <v>0</v>
      </c>
      <c r="B6" s="2">
        <v>45660</v>
      </c>
      <c r="C6" s="3" t="s">
        <v>22</v>
      </c>
      <c r="D6" s="4"/>
      <c r="E6" s="5" t="str">
        <f>VLOOKUP(F6,[1]!PROVEEDORES[#Data],2,0)</f>
        <v>ASF180910BAA</v>
      </c>
      <c r="F6" s="6" t="s">
        <v>23</v>
      </c>
      <c r="G6" s="7" t="s">
        <v>24</v>
      </c>
      <c r="H6" s="7" t="str">
        <f>+VLOOKUP(G6,[1]!CLAVES[#Data],2,FALSE)</f>
        <v>Loperamida. Comprimido tableta o gragea. Cada comprimido tableta o gragea contiene: Clorhidrato de loperamida 2 mg. Envase con 12 comprimidos tabletas o grageas.</v>
      </c>
      <c r="I6" s="8">
        <v>350</v>
      </c>
      <c r="J6" s="9" t="s">
        <v>25</v>
      </c>
      <c r="K6" s="10">
        <v>46295</v>
      </c>
      <c r="L6" s="10">
        <v>46661</v>
      </c>
      <c r="M6" s="11">
        <v>6.3</v>
      </c>
      <c r="N6" s="11">
        <f t="shared" si="0"/>
        <v>2205</v>
      </c>
      <c r="O6" s="4"/>
      <c r="P6" s="4"/>
      <c r="Q6" s="12"/>
      <c r="R6" s="4"/>
      <c r="S6" s="4"/>
      <c r="T6" s="4"/>
    </row>
    <row r="7" spans="1:20" x14ac:dyDescent="0.25">
      <c r="A7" s="1" t="s">
        <v>0</v>
      </c>
      <c r="B7" s="2">
        <v>45660</v>
      </c>
      <c r="C7" s="3" t="s">
        <v>22</v>
      </c>
      <c r="D7" s="4"/>
      <c r="E7" s="5" t="str">
        <f>VLOOKUP(F7,[1]!PROVEEDORES[#Data],2,0)</f>
        <v>ASF180910BAA</v>
      </c>
      <c r="F7" s="6" t="s">
        <v>23</v>
      </c>
      <c r="G7" s="7" t="s">
        <v>26</v>
      </c>
      <c r="H7" s="7" t="str">
        <f>+VLOOKUP(G7,[1]!CLAVES[#Data],2,FALSE)</f>
        <v>Sildenafil. Tableta Cada Tableta contiene: Citrato de sildenafil equivalente a Sildenafil 50 mg Envase con 4 Tabletas.</v>
      </c>
      <c r="I7" s="8">
        <v>75</v>
      </c>
      <c r="J7" s="9" t="s">
        <v>27</v>
      </c>
      <c r="K7" s="10">
        <v>46326</v>
      </c>
      <c r="L7" s="10">
        <v>45626</v>
      </c>
      <c r="M7" s="11">
        <v>9</v>
      </c>
      <c r="N7" s="11">
        <f t="shared" si="0"/>
        <v>675</v>
      </c>
      <c r="O7" s="4"/>
      <c r="P7" s="4"/>
      <c r="Q7" s="12"/>
      <c r="R7" s="4"/>
      <c r="S7" s="4"/>
      <c r="T7" s="4"/>
    </row>
    <row r="8" spans="1:20" x14ac:dyDescent="0.25">
      <c r="A8" s="1" t="s">
        <v>0</v>
      </c>
      <c r="B8" s="2">
        <v>45660</v>
      </c>
      <c r="C8" s="3" t="s">
        <v>22</v>
      </c>
      <c r="D8" s="4"/>
      <c r="E8" s="5" t="str">
        <f>VLOOKUP(F8,[1]!PROVEEDORES[#Data],2,0)</f>
        <v>ASF180910BAA</v>
      </c>
      <c r="F8" s="6" t="s">
        <v>23</v>
      </c>
      <c r="G8" s="7" t="s">
        <v>28</v>
      </c>
      <c r="H8" s="7" t="str">
        <f>+VLOOKUP(G8,[1]!CLAVES[#Data],2,FALSE)</f>
        <v>Fluoxetina. Cápsula o Tableta Cada Cápsula o Tableta contiene: Clorhidrato de fluoxetina equivalente a 20 mg de fluoxetina. Envase con 14 Cápsulas o Tabletas.</v>
      </c>
      <c r="I8" s="8">
        <v>932</v>
      </c>
      <c r="J8" s="9" t="s">
        <v>29</v>
      </c>
      <c r="K8" s="10">
        <v>46356</v>
      </c>
      <c r="L8" s="10">
        <v>45619</v>
      </c>
      <c r="M8" s="11">
        <v>7.6</v>
      </c>
      <c r="N8" s="11">
        <f t="shared" si="0"/>
        <v>7083.2</v>
      </c>
      <c r="O8" s="4"/>
      <c r="P8" s="4"/>
      <c r="Q8" s="12"/>
      <c r="R8" s="4"/>
      <c r="S8" s="4"/>
      <c r="T8" s="4"/>
    </row>
    <row r="9" spans="1:20" x14ac:dyDescent="0.25">
      <c r="A9" s="1" t="s">
        <v>0</v>
      </c>
      <c r="B9" s="2">
        <v>45660</v>
      </c>
      <c r="C9" s="3" t="s">
        <v>22</v>
      </c>
      <c r="D9" s="4"/>
      <c r="E9" s="5" t="str">
        <f>VLOOKUP(F9,[1]!PROVEEDORES[#Data],2,0)</f>
        <v>ASF180910BAA</v>
      </c>
      <c r="F9" s="6" t="s">
        <v>23</v>
      </c>
      <c r="G9" s="7" t="s">
        <v>30</v>
      </c>
      <c r="H9" s="7" t="str">
        <f>+VLOOKUP(G9,[1]!CLAVES[#Data],2,FALSE)</f>
        <v>Paracetamol. Solucion oral cada ml contiene: paracetamol 100 mg. envase con 15 ml gotero calibrado a 0.5 y 1 ml integrado o adjunto al envase que sirve de tapa.</v>
      </c>
      <c r="I9" s="8">
        <v>1888</v>
      </c>
      <c r="J9" s="9" t="s">
        <v>31</v>
      </c>
      <c r="K9" s="10">
        <v>46234</v>
      </c>
      <c r="L9" s="10">
        <v>45523</v>
      </c>
      <c r="M9" s="11">
        <v>9</v>
      </c>
      <c r="N9" s="11">
        <f t="shared" si="0"/>
        <v>16992</v>
      </c>
      <c r="O9" s="4"/>
      <c r="P9" s="4"/>
      <c r="Q9" s="12"/>
      <c r="R9" s="4"/>
      <c r="S9" s="4"/>
      <c r="T9" s="4"/>
    </row>
    <row r="10" spans="1:20" x14ac:dyDescent="0.25">
      <c r="A10" s="1" t="s">
        <v>0</v>
      </c>
      <c r="B10" s="2">
        <v>45660</v>
      </c>
      <c r="C10" s="3" t="s">
        <v>22</v>
      </c>
      <c r="D10" s="4"/>
      <c r="E10" s="5" t="str">
        <f>VLOOKUP(F10,[1]!PROVEEDORES[#Data],2,0)</f>
        <v>ASF180910BAA</v>
      </c>
      <c r="F10" s="6" t="s">
        <v>23</v>
      </c>
      <c r="G10" s="7" t="s">
        <v>32</v>
      </c>
      <c r="H10" s="7" t="str">
        <f>+VLOOKUP(G10,[1]!CLAVES[#Data],2,FALSE)</f>
        <v>Metildopa. Tableta Cada Tableta contiene: Metildopa 250 mg Envase con 30 Tabletas.</v>
      </c>
      <c r="I10" s="8">
        <v>210</v>
      </c>
      <c r="J10" s="9" t="s">
        <v>33</v>
      </c>
      <c r="K10" s="10">
        <v>46142</v>
      </c>
      <c r="L10" s="10">
        <v>45398</v>
      </c>
      <c r="M10" s="11">
        <v>52</v>
      </c>
      <c r="N10" s="11">
        <f t="shared" si="0"/>
        <v>10920</v>
      </c>
      <c r="O10" s="4"/>
      <c r="P10" s="4"/>
      <c r="Q10" s="12"/>
      <c r="R10" s="4"/>
      <c r="S10" s="4"/>
      <c r="T10" s="4"/>
    </row>
    <row r="11" spans="1:20" x14ac:dyDescent="0.25">
      <c r="A11" s="1" t="s">
        <v>0</v>
      </c>
      <c r="B11" s="2">
        <v>45660</v>
      </c>
      <c r="C11" s="3" t="s">
        <v>22</v>
      </c>
      <c r="D11" s="4"/>
      <c r="E11" s="5" t="str">
        <f>VLOOKUP(F11,[1]!PROVEEDORES[#Data],2,0)</f>
        <v>ASF180910BAA</v>
      </c>
      <c r="F11" s="6" t="s">
        <v>23</v>
      </c>
      <c r="G11" s="7" t="s">
        <v>34</v>
      </c>
      <c r="H11" s="7" t="str">
        <f>+VLOOKUP(G11,[1]!CLAVES[#Data],2,FALSE)</f>
        <v>Pravastatina. Tableta Cada Tableta contiene: Pravastatina sódica 10 mg Envase con 30 Tabletas.</v>
      </c>
      <c r="I11" s="8">
        <v>304</v>
      </c>
      <c r="J11" s="9" t="s">
        <v>35</v>
      </c>
      <c r="K11" s="10">
        <v>46234</v>
      </c>
      <c r="L11" s="10">
        <v>45482</v>
      </c>
      <c r="M11" s="11">
        <v>13.8</v>
      </c>
      <c r="N11" s="11">
        <f t="shared" si="0"/>
        <v>4195.2</v>
      </c>
      <c r="O11" s="4"/>
      <c r="P11" s="4"/>
      <c r="Q11" s="12"/>
      <c r="R11" s="4"/>
      <c r="S11" s="4"/>
      <c r="T11" s="4"/>
    </row>
    <row r="12" spans="1:20" x14ac:dyDescent="0.25">
      <c r="A12" s="1" t="s">
        <v>0</v>
      </c>
      <c r="B12" s="2">
        <v>45660</v>
      </c>
      <c r="C12" s="3" t="s">
        <v>22</v>
      </c>
      <c r="D12" s="4"/>
      <c r="E12" s="5" t="str">
        <f>VLOOKUP(F12,[1]!PROVEEDORES[#Data],2,0)</f>
        <v>ASF180910BAA</v>
      </c>
      <c r="F12" s="6" t="s">
        <v>23</v>
      </c>
      <c r="G12" s="7" t="s">
        <v>36</v>
      </c>
      <c r="H12" s="7" t="str">
        <f>+VLOOKUP(G12,[1]!CLAVES[#Data],2,FALSE)</f>
        <v>Miconazol. Crema Cada gramo contiene: Nitrato de miconazol 20 mg Envase con 20 g.</v>
      </c>
      <c r="I12" s="8">
        <v>600</v>
      </c>
      <c r="J12" s="9" t="s">
        <v>37</v>
      </c>
      <c r="K12" s="10">
        <v>46265</v>
      </c>
      <c r="L12" s="10">
        <v>45544</v>
      </c>
      <c r="M12" s="11">
        <v>10.4</v>
      </c>
      <c r="N12" s="11">
        <f t="shared" si="0"/>
        <v>6240</v>
      </c>
      <c r="O12" s="4"/>
      <c r="P12" s="4"/>
      <c r="Q12" s="12"/>
      <c r="R12" s="4"/>
      <c r="S12" s="4"/>
      <c r="T12" s="4"/>
    </row>
    <row r="13" spans="1:20" x14ac:dyDescent="0.25">
      <c r="A13" s="1" t="s">
        <v>0</v>
      </c>
      <c r="B13" s="2">
        <v>45660</v>
      </c>
      <c r="C13" s="3" t="s">
        <v>22</v>
      </c>
      <c r="D13" s="4"/>
      <c r="E13" s="5" t="str">
        <f>VLOOKUP(F13,[1]!PROVEEDORES[#Data],2,0)</f>
        <v>ASF180910BAA</v>
      </c>
      <c r="F13" s="6" t="s">
        <v>23</v>
      </c>
      <c r="G13" s="7" t="s">
        <v>38</v>
      </c>
      <c r="H13" s="7" t="str">
        <f>+VLOOKUP(G13,[1]!CLAVES[#Data],2,FALSE)</f>
        <v>Glibenclamida. Tableta Cada tableta contiene: Glibenclamida 5 mg. Envase con 50 tabletas.</v>
      </c>
      <c r="I13" s="8">
        <v>900</v>
      </c>
      <c r="J13" s="9" t="s">
        <v>39</v>
      </c>
      <c r="K13" s="10">
        <v>46265</v>
      </c>
      <c r="L13" s="10">
        <v>45558</v>
      </c>
      <c r="M13" s="11">
        <v>7.8</v>
      </c>
      <c r="N13" s="11">
        <f t="shared" si="0"/>
        <v>7020</v>
      </c>
      <c r="O13" s="4"/>
      <c r="P13" s="4"/>
      <c r="Q13" s="12"/>
      <c r="R13" s="4"/>
      <c r="S13" s="4"/>
      <c r="T13" s="4"/>
    </row>
    <row r="14" spans="1:20" x14ac:dyDescent="0.25">
      <c r="A14" s="1" t="s">
        <v>0</v>
      </c>
      <c r="B14" s="2">
        <v>45660</v>
      </c>
      <c r="C14" s="3" t="s">
        <v>22</v>
      </c>
      <c r="D14" s="4"/>
      <c r="E14" s="5" t="str">
        <f>VLOOKUP(F14,[1]!PROVEEDORES[#Data],2,0)</f>
        <v>ASF180910BAA</v>
      </c>
      <c r="F14" s="6" t="s">
        <v>23</v>
      </c>
      <c r="G14" s="7" t="s">
        <v>40</v>
      </c>
      <c r="H14" s="7" t="str">
        <f>+VLOOKUP(G14,[1]!CLAVES[#Data],2,FALSE)</f>
        <v>Trimetoprima-sulfametoxazol. Comprimido o Tableta Cada Comprimido o Tableta contiene: Trimetoprima 80 mg Sulfametoxazol 400 mg Envase con 20 Comprimidos o Tabletas.</v>
      </c>
      <c r="I14" s="8">
        <v>525</v>
      </c>
      <c r="J14" s="9" t="s">
        <v>41</v>
      </c>
      <c r="K14" s="10">
        <v>45930</v>
      </c>
      <c r="L14" s="10">
        <v>45195</v>
      </c>
      <c r="M14" s="11">
        <v>12</v>
      </c>
      <c r="N14" s="11">
        <f t="shared" si="0"/>
        <v>6300</v>
      </c>
      <c r="O14" s="4"/>
      <c r="P14" s="4"/>
      <c r="Q14" s="12"/>
      <c r="R14" s="4"/>
      <c r="S14" s="4"/>
      <c r="T14" s="4"/>
    </row>
    <row r="15" spans="1:20" x14ac:dyDescent="0.25">
      <c r="A15" s="1" t="s">
        <v>0</v>
      </c>
      <c r="B15" s="2">
        <v>45660</v>
      </c>
      <c r="C15" s="3" t="s">
        <v>22</v>
      </c>
      <c r="D15" s="4"/>
      <c r="E15" s="5" t="str">
        <f>VLOOKUP(F15,[1]!PROVEEDORES[#Data],2,0)</f>
        <v>ASF180910BAA</v>
      </c>
      <c r="F15" s="6" t="s">
        <v>23</v>
      </c>
      <c r="G15" s="7" t="s">
        <v>42</v>
      </c>
      <c r="H15" s="7" t="str">
        <f>+VLOOKUP(G15,[1]!CLAVES[#Data],2,FALSE)</f>
        <v>Ampicilina. Suspensión Oral Cada 5 ml contienen: Ampicilina trihidratada equivalente a 250 mg de ampicilina. Envase con polvo para 60 ml y dosificador.</v>
      </c>
      <c r="I15" s="8">
        <v>125</v>
      </c>
      <c r="J15" s="9" t="s">
        <v>43</v>
      </c>
      <c r="K15" s="10">
        <v>46265</v>
      </c>
      <c r="L15" s="10">
        <v>45506</v>
      </c>
      <c r="M15" s="11">
        <v>18.5</v>
      </c>
      <c r="N15" s="11">
        <f t="shared" si="0"/>
        <v>2312.5</v>
      </c>
      <c r="O15" s="4"/>
      <c r="P15" s="4"/>
      <c r="Q15" s="12"/>
      <c r="R15" s="4"/>
      <c r="S15" s="4"/>
      <c r="T15" s="4"/>
    </row>
    <row r="16" spans="1:20" x14ac:dyDescent="0.25">
      <c r="A16" s="1" t="s">
        <v>0</v>
      </c>
      <c r="B16" s="2">
        <v>45660</v>
      </c>
      <c r="C16" s="3" t="s">
        <v>22</v>
      </c>
      <c r="D16" s="4"/>
      <c r="E16" s="5" t="str">
        <f>VLOOKUP(F16,[1]!PROVEEDORES[#Data],2,0)</f>
        <v>ASF180910BAA</v>
      </c>
      <c r="F16" s="6" t="s">
        <v>23</v>
      </c>
      <c r="G16" s="7" t="s">
        <v>44</v>
      </c>
      <c r="H16" s="7" t="str">
        <f>+VLOOKUP(G16,[1]!CLAVES[#Data],2,FALSE)</f>
        <v>Naproxeno. Tableta Cada Tableta contiene: Naproxeno 250 mg Envase con 30 Tabletas.</v>
      </c>
      <c r="I16" s="8">
        <v>1250</v>
      </c>
      <c r="J16" s="9" t="s">
        <v>45</v>
      </c>
      <c r="K16" s="10">
        <v>46265</v>
      </c>
      <c r="L16" s="10">
        <v>45524</v>
      </c>
      <c r="M16" s="11">
        <v>14.95</v>
      </c>
      <c r="N16" s="11">
        <f t="shared" si="0"/>
        <v>18687.5</v>
      </c>
      <c r="O16" s="4"/>
      <c r="P16" s="4"/>
      <c r="Q16" s="12"/>
      <c r="R16" s="4"/>
      <c r="S16" s="4"/>
      <c r="T16" s="4"/>
    </row>
    <row r="17" spans="1:20" x14ac:dyDescent="0.25">
      <c r="A17" s="1" t="s">
        <v>0</v>
      </c>
      <c r="B17" s="2">
        <v>45660</v>
      </c>
      <c r="C17" s="3" t="s">
        <v>22</v>
      </c>
      <c r="D17" s="4"/>
      <c r="E17" s="5" t="str">
        <f>VLOOKUP(F17,[1]!PROVEEDORES[#Data],2,0)</f>
        <v>ASF180910BAA</v>
      </c>
      <c r="F17" s="6" t="s">
        <v>23</v>
      </c>
      <c r="G17" s="7" t="s">
        <v>46</v>
      </c>
      <c r="H17" s="7" t="str">
        <f>+VLOOKUP(G17,[1]!CLAVES[#Data],2,FALSE)</f>
        <v>Ácido ascórbico. Tableta Cada Tableta contiene: Ácido ascórbico 100 mg Envase con 20 Tabletas.</v>
      </c>
      <c r="I17" s="8">
        <v>404</v>
      </c>
      <c r="J17" s="9" t="s">
        <v>47</v>
      </c>
      <c r="K17" s="10">
        <v>46234</v>
      </c>
      <c r="L17" s="10">
        <v>45478</v>
      </c>
      <c r="M17" s="11">
        <v>16</v>
      </c>
      <c r="N17" s="11">
        <f t="shared" si="0"/>
        <v>6464</v>
      </c>
      <c r="O17" s="4"/>
      <c r="P17" s="4"/>
      <c r="Q17" s="12"/>
      <c r="R17" s="4"/>
      <c r="S17" s="4"/>
      <c r="T17" s="4"/>
    </row>
    <row r="18" spans="1:20" x14ac:dyDescent="0.25">
      <c r="A18" s="1" t="s">
        <v>0</v>
      </c>
      <c r="B18" s="2">
        <v>45660</v>
      </c>
      <c r="C18" s="3" t="s">
        <v>22</v>
      </c>
      <c r="D18" s="4"/>
      <c r="E18" s="5" t="str">
        <f>VLOOKUP(F18,[1]!PROVEEDORES[#Data],2,0)</f>
        <v>ASF180910BAA</v>
      </c>
      <c r="F18" s="6" t="s">
        <v>23</v>
      </c>
      <c r="G18" s="7" t="s">
        <v>48</v>
      </c>
      <c r="H18" s="7" t="str">
        <f>+VLOOKUP(G18,[1]!CLAVES[#Data],2,FALSE)</f>
        <v>Loratadina. Tableta o gragea. Cada tableta o gragea contienen: Loratadina 10 mg. Envase con 20 tabletas o grageas.</v>
      </c>
      <c r="I18" s="8">
        <v>1380</v>
      </c>
      <c r="J18" s="9" t="s">
        <v>49</v>
      </c>
      <c r="K18" s="10">
        <v>46326</v>
      </c>
      <c r="L18" s="10">
        <v>45575</v>
      </c>
      <c r="M18" s="11">
        <v>8.4</v>
      </c>
      <c r="N18" s="11">
        <f t="shared" si="0"/>
        <v>11592</v>
      </c>
      <c r="O18" s="4"/>
      <c r="P18" s="4"/>
      <c r="Q18" s="12"/>
      <c r="R18" s="4"/>
      <c r="S18" s="4"/>
      <c r="T18" s="4"/>
    </row>
    <row r="19" spans="1:20" x14ac:dyDescent="0.25">
      <c r="A19" s="1" t="s">
        <v>0</v>
      </c>
      <c r="B19" s="2">
        <v>45660</v>
      </c>
      <c r="C19" s="3" t="s">
        <v>22</v>
      </c>
      <c r="D19" s="4"/>
      <c r="E19" s="5" t="str">
        <f>VLOOKUP(F19,[1]!PROVEEDORES[#Data],2,0)</f>
        <v>ASF180910BAA</v>
      </c>
      <c r="F19" s="6" t="s">
        <v>23</v>
      </c>
      <c r="G19" s="7" t="s">
        <v>50</v>
      </c>
      <c r="H19" s="7" t="str">
        <f>+VLOOKUP(G19,[1]!CLAVES[#Data],2,FALSE)</f>
        <v>Claritromicina. Tableta Cada Tableta contiene: Claritromicina 250 mg Envase con 10 Tabletas.</v>
      </c>
      <c r="I19" s="8">
        <v>475</v>
      </c>
      <c r="J19" s="9" t="s">
        <v>51</v>
      </c>
      <c r="K19" s="10">
        <v>46295</v>
      </c>
      <c r="L19" s="10">
        <v>45554</v>
      </c>
      <c r="M19" s="11">
        <v>39</v>
      </c>
      <c r="N19" s="11">
        <f t="shared" si="0"/>
        <v>18525</v>
      </c>
      <c r="O19" s="4"/>
      <c r="P19" s="4"/>
      <c r="Q19" s="12"/>
      <c r="R19" s="4"/>
      <c r="S19" s="4"/>
      <c r="T19" s="4"/>
    </row>
    <row r="20" spans="1:20" x14ac:dyDescent="0.25">
      <c r="A20" s="1" t="s">
        <v>0</v>
      </c>
      <c r="B20" s="2">
        <v>45660</v>
      </c>
      <c r="C20" s="3" t="s">
        <v>22</v>
      </c>
      <c r="D20" s="4"/>
      <c r="E20" s="5" t="str">
        <f>VLOOKUP(F20,[1]!PROVEEDORES[#Data],2,0)</f>
        <v>ASF180910BAA</v>
      </c>
      <c r="F20" s="6" t="s">
        <v>23</v>
      </c>
      <c r="G20" s="7" t="s">
        <v>52</v>
      </c>
      <c r="H20" s="7" t="str">
        <f>+VLOOKUP(G20,[1]!CLAVES[#Data],2,FALSE)</f>
        <v>Itraconazol. Cápsula Cada Cápsula contiene: Itraconazol 100 mg Envase con 15 Cápsulas.</v>
      </c>
      <c r="I20" s="8">
        <v>175</v>
      </c>
      <c r="J20" s="9" t="s">
        <v>53</v>
      </c>
      <c r="K20" s="10">
        <v>46265</v>
      </c>
      <c r="L20" s="10">
        <v>45534</v>
      </c>
      <c r="M20" s="11">
        <v>38</v>
      </c>
      <c r="N20" s="11">
        <f t="shared" si="0"/>
        <v>6650</v>
      </c>
      <c r="O20" s="4"/>
      <c r="P20" s="4"/>
      <c r="Q20" s="12"/>
      <c r="R20" s="4"/>
      <c r="S20" s="4"/>
      <c r="T20" s="4"/>
    </row>
    <row r="21" spans="1:20" x14ac:dyDescent="0.25">
      <c r="A21" s="1" t="s">
        <v>0</v>
      </c>
      <c r="B21" s="2">
        <v>45660</v>
      </c>
      <c r="C21" s="3" t="s">
        <v>22</v>
      </c>
      <c r="D21" s="4"/>
      <c r="E21" s="5" t="str">
        <f>VLOOKUP(F21,[1]!PROVEEDORES[#Data],2,0)</f>
        <v>ASF180910BAA</v>
      </c>
      <c r="F21" s="6" t="s">
        <v>23</v>
      </c>
      <c r="G21" s="7" t="s">
        <v>54</v>
      </c>
      <c r="H21" s="7" t="str">
        <f>+VLOOKUP(G21,[1]!CLAVES[#Data],2,FALSE)</f>
        <v>Ketoconazol. Tableta Cada Tableta contiene: Ketoconazol 200 mg Envase con 10 Tabletas.</v>
      </c>
      <c r="I21" s="8">
        <v>100</v>
      </c>
      <c r="J21" s="9" t="s">
        <v>55</v>
      </c>
      <c r="K21" s="10">
        <v>46295</v>
      </c>
      <c r="L21" s="10">
        <v>45570</v>
      </c>
      <c r="M21" s="11">
        <v>10</v>
      </c>
      <c r="N21" s="11">
        <f t="shared" si="0"/>
        <v>1000</v>
      </c>
      <c r="O21" s="4"/>
      <c r="P21" s="4"/>
      <c r="Q21" s="12"/>
      <c r="R21" s="4"/>
      <c r="S21" s="4"/>
      <c r="T21" s="4"/>
    </row>
    <row r="22" spans="1:20" x14ac:dyDescent="0.25">
      <c r="A22" s="1" t="s">
        <v>0</v>
      </c>
      <c r="B22" s="2">
        <v>45664</v>
      </c>
      <c r="C22" s="3" t="s">
        <v>56</v>
      </c>
      <c r="D22" s="4"/>
      <c r="E22" s="5" t="str">
        <f>VLOOKUP(F22,[1]!PROVEEDORES[#Data],2,0)</f>
        <v>ASO061124JP9</v>
      </c>
      <c r="F22" s="6" t="s">
        <v>57</v>
      </c>
      <c r="G22" s="7" t="s">
        <v>58</v>
      </c>
      <c r="H22" s="7" t="str">
        <f>+VLOOKUP(G22,[1]!CLAVES[#Data],2,FALSE)</f>
        <v>Básico para bloqueo epidural contiene: Básico para bloqueo epidural, contiene: - Aguja tipo tuohy, calibre 16 o 17G, longitud de 75 a 91 mm, con adaptador luer lock hembra y mandril plástico con botón indicador de orientación del bisel, con o sin orificio en la parte curva del bisel. - Catéter epidural con adaptador guía, calibre 18 o 19G, de material plástico flexible, radiopaco, resistente a acodaduras, con marcas indelebles cm a cm iniciando a partir de 4.8 a 5.5 cm del primer orificio proximal, hasta 20 cm, con punta roma sin orificio, con bordes uniformemente redondeados, con orificios laterales distribuidos en forma de espiral en 1.5 cm a partir de la punta del extremo proximal y con longitud de 900 a 1050 mm. - Sujetador filtrante de 0.2 micras con o sin actuador deslizable para introducir y oprimir el catéter o sujetador para catéter y filtro antibacteriano de 0.2 micras; con conector luer lock hembra, con tapón que permita la unión entre el catéter epidural y la jeringa o el filtro antibacteriano. - Jeringa de plástico, de 7 a 10 ml, con pivote luer macho y cuerpo siliconizado, para técnica de pérdida de resistencia. Puede contener: - 1 Porta sujetador filtrante con adhesivo - 1 Fijador de catéter epidural con: cuerpo principal para fijar el catéter, cejas para extraer el catéter, adhesivo no estéril, cubierta absorbente para el sitio de punción, una tira adhesiva extensible para fijar el catéter a la espalda del paciente. Estéril y desechable. Equipo.</v>
      </c>
      <c r="I22" s="8">
        <v>1000</v>
      </c>
      <c r="J22" s="9" t="s">
        <v>59</v>
      </c>
      <c r="K22" s="10">
        <v>46630</v>
      </c>
      <c r="L22" s="10">
        <v>45535</v>
      </c>
      <c r="M22" s="11">
        <v>150</v>
      </c>
      <c r="N22" s="11">
        <f t="shared" si="0"/>
        <v>150000</v>
      </c>
      <c r="O22" s="4"/>
      <c r="P22" s="4"/>
      <c r="Q22" s="12"/>
      <c r="R22" s="4"/>
      <c r="S22" s="4"/>
      <c r="T22" s="4"/>
    </row>
    <row r="23" spans="1:20" x14ac:dyDescent="0.25">
      <c r="A23" s="1" t="s">
        <v>0</v>
      </c>
      <c r="B23" s="2">
        <v>45664</v>
      </c>
      <c r="C23" s="3" t="s">
        <v>56</v>
      </c>
      <c r="D23" s="4"/>
      <c r="E23" s="5" t="str">
        <f>VLOOKUP(F23,[1]!PROVEEDORES[#Data],2,0)</f>
        <v>ASO061124JP9</v>
      </c>
      <c r="F23" s="6" t="s">
        <v>57</v>
      </c>
      <c r="G23" s="7" t="s">
        <v>60</v>
      </c>
      <c r="H23" s="7" t="str">
        <f>+VLOOKUP(G23,[1]!CLAVES[#Data],2,FALSE)</f>
        <v>Equipos. Equipo para anestesia mixta epidural/subdural para pacientes obesos. Consta de:1 Aguja modelo Tuohy calibre 17G, Longitud  110-130 mm. Aguja Whitacre 27G (punta de lápiz) con depósito detector de líquido cefalorraquídeo de 0.05 a  0.1 mL, longitud 14.6–16.6 cm. 1 Jeringa de plástico de 7 o 10 mL, con pivote Luer macho y cuerpo siliconizado, para técnica de pérdida de resistencia. 1 Sujetador filtrante de 0.2 micras, consta de: -Un conector Luer para aplicar anestésicos. -Un conector con actuador deslizable para introducir y oprimir el catéter. -Una lámina filtrante de 0.2 micras. -Un tapón Luer macho. 1 Catéter epidural para pacientes obesos, calibre 19G, longitud 900 a 1050 mm, radiopaco, punta roma, orificios laterales y adaptador Luer Macho. 1 Jeringa de plástico 20 ml. 1 Jeringa de plástico 10 ml. 1 Jeringa de plástico 3 ml. 1 Localizador de espacio epidural el cual consta de: Un cuerpo principal con un conector para acoplar una aguja espinal. Un sistema detector de pérdida o caída de presión en el espacio epidural. Una señal luminosa indicadora de detección del espacio epidural. 1 Fijador para Catéter Epidural, atóxico contiene: - Un cuerpo principal para fijar y contener el catéter evitando acodaduras, oclusiones, movimientos y extracciones involuntarias. - Un miembro móvil unido al cuerpo principal que permite la fijación y liberación del catéter. - Una cubierta que protege el punto de punción de contaminantes y que contiene un material absorbente. - Una tira adhesiva extensible unida a la cubierta para fijar el catéter a la espalda del paciente. - Cejas laterales en el cuerpo principal y el miembro móvil para realizar la extracción del catéter. 1 Aguja hipodérmica calibre 18G x 38 mm. 1 Aguja hipodérmica calibre 21G x 38 mm. 1 Aguja hipodérmica calibre 25G x 16 mm. 4 Gasas secas, de 10 cm de largo, por 10 cm de ancho. 1 Solución de Iodopovidona, 40 ml. 1 Charola para antiséptico. 3 Aplicadores. 1 Campo hendido, de 66 cm de ancho, por 75 cm de largo, con orificio de 10 cm de diámetro. 1 Campo trabajo, de 50 cm de ancho, por 66 cm de largo. 1 Portasujetador filtrante, fabricado en una sola pieza con cinta adhesiva en cara externa. Estéril y Desechable.</v>
      </c>
      <c r="I23" s="8">
        <v>75</v>
      </c>
      <c r="J23" s="9" t="s">
        <v>61</v>
      </c>
      <c r="K23" s="10">
        <v>46142</v>
      </c>
      <c r="L23" s="10">
        <v>45046</v>
      </c>
      <c r="M23" s="11">
        <v>960</v>
      </c>
      <c r="N23" s="11">
        <f t="shared" si="0"/>
        <v>72000</v>
      </c>
      <c r="O23" s="4"/>
      <c r="P23" s="4"/>
      <c r="Q23" s="12"/>
      <c r="R23" s="4"/>
      <c r="S23" s="4"/>
      <c r="T23" s="4"/>
    </row>
    <row r="24" spans="1:20" x14ac:dyDescent="0.25">
      <c r="A24" s="1" t="s">
        <v>0</v>
      </c>
      <c r="B24" s="2">
        <v>45664</v>
      </c>
      <c r="C24" s="3" t="s">
        <v>56</v>
      </c>
      <c r="D24" s="4"/>
      <c r="E24" s="5" t="str">
        <f>VLOOKUP(F24,[1]!PROVEEDORES[#Data],2,0)</f>
        <v>ASO061124JP9</v>
      </c>
      <c r="F24" s="6" t="s">
        <v>57</v>
      </c>
      <c r="G24" s="7" t="s">
        <v>62</v>
      </c>
      <c r="H24" s="7" t="str">
        <f>+VLOOKUP(G24,[1]!CLAVES[#Data],2,FALSE)</f>
        <v>Mallas. Malla de polipropileno anudado de 25 a 35 cm   x 25 a 35 cm. Pieza.</v>
      </c>
      <c r="I24" s="8">
        <v>150</v>
      </c>
      <c r="J24" s="9" t="s">
        <v>63</v>
      </c>
      <c r="K24" s="10">
        <v>46173</v>
      </c>
      <c r="L24" s="10">
        <v>45443</v>
      </c>
      <c r="M24" s="11">
        <v>600</v>
      </c>
      <c r="N24" s="11">
        <f t="shared" si="0"/>
        <v>90000</v>
      </c>
      <c r="O24" s="4"/>
      <c r="P24" s="4"/>
      <c r="Q24" s="12"/>
      <c r="R24" s="4"/>
      <c r="S24" s="4"/>
      <c r="T24" s="4"/>
    </row>
    <row r="25" spans="1:20" x14ac:dyDescent="0.25">
      <c r="A25" s="1" t="s">
        <v>0</v>
      </c>
      <c r="B25" s="2">
        <v>45671</v>
      </c>
      <c r="C25" s="3" t="s">
        <v>64</v>
      </c>
      <c r="D25" s="4">
        <v>723018498</v>
      </c>
      <c r="E25" s="5" t="str">
        <f>VLOOKUP(F25,[1]!PROVEEDORES[#Data],2,0)</f>
        <v>MAP160728P91</v>
      </c>
      <c r="F25" s="6" t="s">
        <v>65</v>
      </c>
      <c r="G25" s="7" t="s">
        <v>66</v>
      </c>
      <c r="H25" s="7" t="str">
        <f>+VLOOKUP(G25,[1]!CLAVES[#Data],2,FALSE)</f>
        <v>Jabones. Neutro adicionado con glicerina. Pastilla de 100 g. Pieza.</v>
      </c>
      <c r="I25" s="8">
        <v>2398</v>
      </c>
      <c r="J25" s="9">
        <v>4282</v>
      </c>
      <c r="K25" s="10">
        <v>46303</v>
      </c>
      <c r="L25" s="10">
        <v>45573</v>
      </c>
      <c r="M25" s="11">
        <v>8.2200000000000006</v>
      </c>
      <c r="N25" s="11">
        <f t="shared" si="0"/>
        <v>19711.560000000001</v>
      </c>
      <c r="O25" s="4" t="s">
        <v>67</v>
      </c>
      <c r="P25" s="4" t="s">
        <v>68</v>
      </c>
      <c r="Q25" s="12" t="s">
        <v>7</v>
      </c>
      <c r="R25" s="4" t="s">
        <v>69</v>
      </c>
      <c r="S25" s="4" t="s">
        <v>70</v>
      </c>
      <c r="T25" s="4"/>
    </row>
    <row r="26" spans="1:20" x14ac:dyDescent="0.25">
      <c r="A26" s="1" t="s">
        <v>0</v>
      </c>
      <c r="B26" s="2">
        <v>45671</v>
      </c>
      <c r="C26" s="3" t="s">
        <v>71</v>
      </c>
      <c r="D26" s="4">
        <v>4123499316</v>
      </c>
      <c r="E26" s="5" t="str">
        <f>VLOOKUP(F26,[1]!PROVEEDORES[#Data],2,0)</f>
        <v>SBE180417TQ0</v>
      </c>
      <c r="F26" s="6" t="s">
        <v>72</v>
      </c>
      <c r="G26" s="7" t="s">
        <v>73</v>
      </c>
      <c r="H26" s="7" t="str">
        <f>+VLOOKUP(G26,[1]!CLAVES[#Data],2,FALSE)</f>
        <v xml:space="preserve">SIERRA MANUAL GIGLI.                                                                                                                                                                                                                                          </v>
      </c>
      <c r="I26" s="8">
        <v>10</v>
      </c>
      <c r="J26" s="9" t="s">
        <v>74</v>
      </c>
      <c r="K26" s="10">
        <v>47208</v>
      </c>
      <c r="L26" s="10">
        <v>45382</v>
      </c>
      <c r="M26" s="11">
        <v>99</v>
      </c>
      <c r="N26" s="11">
        <f t="shared" si="0"/>
        <v>990</v>
      </c>
      <c r="O26" s="4" t="s">
        <v>75</v>
      </c>
      <c r="P26" s="4" t="s">
        <v>68</v>
      </c>
      <c r="Q26" s="12" t="s">
        <v>7</v>
      </c>
      <c r="R26" s="4" t="s">
        <v>76</v>
      </c>
      <c r="S26" s="4" t="s">
        <v>77</v>
      </c>
      <c r="T26" s="4"/>
    </row>
    <row r="27" spans="1:20" x14ac:dyDescent="0.25">
      <c r="A27" s="1" t="s">
        <v>0</v>
      </c>
      <c r="B27" s="2">
        <v>45671</v>
      </c>
      <c r="C27" s="3" t="s">
        <v>78</v>
      </c>
      <c r="D27" s="4">
        <v>3590375819</v>
      </c>
      <c r="E27" s="5" t="str">
        <f>VLOOKUP(F27,[1]!PROVEEDORES[#Data],2,0)</f>
        <v>PEG860506CT9</v>
      </c>
      <c r="F27" s="6" t="s">
        <v>79</v>
      </c>
      <c r="G27" s="7" t="s">
        <v>34</v>
      </c>
      <c r="H27" s="7" t="str">
        <f>+VLOOKUP(G27,[1]!CLAVES[#Data],2,FALSE)</f>
        <v>Pravastatina. Tableta Cada Tableta contiene: Pravastatina sódica 10 mg Envase con 30 Tabletas.</v>
      </c>
      <c r="I27" s="8">
        <v>1844</v>
      </c>
      <c r="J27" s="9">
        <v>2950824</v>
      </c>
      <c r="K27" s="10">
        <v>46265</v>
      </c>
      <c r="L27" s="10">
        <v>45519</v>
      </c>
      <c r="M27" s="11">
        <v>10.41</v>
      </c>
      <c r="N27" s="11">
        <f t="shared" si="0"/>
        <v>19196.04</v>
      </c>
      <c r="O27" s="4" t="s">
        <v>80</v>
      </c>
      <c r="P27" s="4" t="s">
        <v>68</v>
      </c>
      <c r="Q27" s="12" t="s">
        <v>7</v>
      </c>
      <c r="R27" s="4" t="s">
        <v>81</v>
      </c>
      <c r="S27" s="4" t="s">
        <v>77</v>
      </c>
      <c r="T27" s="4"/>
    </row>
    <row r="28" spans="1:20" x14ac:dyDescent="0.25">
      <c r="A28" s="1" t="s">
        <v>0</v>
      </c>
      <c r="B28" s="2">
        <v>45671</v>
      </c>
      <c r="C28" s="3" t="s">
        <v>82</v>
      </c>
      <c r="D28" s="4">
        <v>3515553796</v>
      </c>
      <c r="E28" s="5" t="str">
        <f>VLOOKUP(F28,[1]!PROVEEDORES[#Data],2,0)</f>
        <v>NLA031212L38</v>
      </c>
      <c r="F28" s="6" t="s">
        <v>83</v>
      </c>
      <c r="G28" s="7" t="s">
        <v>84</v>
      </c>
      <c r="H28" s="7" t="str">
        <f>+VLOOKUP(G28,[1]!CLAVES[#Data],2,FALSE)</f>
        <v>Sevelamero. Tableta. Cada tableta contiene: Carbonato de sevelámero 800 mg. Envase con 180 tabletas.</v>
      </c>
      <c r="I28" s="8">
        <v>4</v>
      </c>
      <c r="J28" s="9" t="s">
        <v>85</v>
      </c>
      <c r="K28" s="10">
        <v>46022</v>
      </c>
      <c r="L28" s="10">
        <v>45277</v>
      </c>
      <c r="M28" s="11">
        <v>936</v>
      </c>
      <c r="N28" s="11">
        <f t="shared" si="0"/>
        <v>3744</v>
      </c>
      <c r="O28" s="4" t="s">
        <v>86</v>
      </c>
      <c r="P28" s="4" t="s">
        <v>87</v>
      </c>
      <c r="Q28" s="12" t="s">
        <v>7</v>
      </c>
      <c r="R28" s="4" t="s">
        <v>88</v>
      </c>
      <c r="S28" s="4" t="s">
        <v>9</v>
      </c>
      <c r="T28" s="4"/>
    </row>
    <row r="29" spans="1:20" x14ac:dyDescent="0.25">
      <c r="A29" s="1" t="s">
        <v>0</v>
      </c>
      <c r="B29" s="2">
        <v>45671</v>
      </c>
      <c r="C29" s="3" t="s">
        <v>89</v>
      </c>
      <c r="D29" s="4">
        <v>3458545254</v>
      </c>
      <c r="E29" s="5" t="str">
        <f>VLOOKUP(F29,[1]!PROVEEDORES[#Data],2,0)</f>
        <v>BME910712331</v>
      </c>
      <c r="F29" s="6" t="s">
        <v>90</v>
      </c>
      <c r="G29" s="7" t="s">
        <v>91</v>
      </c>
      <c r="H29" s="7" t="str">
        <f>+VLOOKUP(G29,[1]!CLAVES[#Data],2,FALSE)</f>
        <v>ENALAPRIL. CÁPSULA O TABLETA Cada cápsula o tableta contiene: Maleato de enalapril 10 mg. Envase con 30 cápsulas o tabletas.</v>
      </c>
      <c r="I29" s="8">
        <v>4946</v>
      </c>
      <c r="J29" s="9">
        <v>16135</v>
      </c>
      <c r="K29" s="10">
        <v>46215</v>
      </c>
      <c r="L29" s="10">
        <v>45485</v>
      </c>
      <c r="M29" s="11">
        <v>5.89</v>
      </c>
      <c r="N29" s="11">
        <f t="shared" si="0"/>
        <v>29131.94</v>
      </c>
      <c r="O29" s="4" t="s">
        <v>92</v>
      </c>
      <c r="P29" s="4" t="s">
        <v>68</v>
      </c>
      <c r="Q29" s="12" t="s">
        <v>7</v>
      </c>
      <c r="R29" s="4" t="s">
        <v>93</v>
      </c>
      <c r="S29" s="4" t="s">
        <v>94</v>
      </c>
      <c r="T29" s="4"/>
    </row>
    <row r="30" spans="1:20" x14ac:dyDescent="0.25">
      <c r="A30" s="1" t="s">
        <v>0</v>
      </c>
      <c r="B30" s="2">
        <v>45671</v>
      </c>
      <c r="C30" s="3" t="s">
        <v>89</v>
      </c>
      <c r="D30" s="4">
        <v>3458545254</v>
      </c>
      <c r="E30" s="5" t="str">
        <f>VLOOKUP(F30,[1]!PROVEEDORES[#Data],2,0)</f>
        <v>BME910712331</v>
      </c>
      <c r="F30" s="6" t="s">
        <v>90</v>
      </c>
      <c r="G30" s="7" t="s">
        <v>91</v>
      </c>
      <c r="H30" s="7" t="str">
        <f>+VLOOKUP(G30,[1]!CLAVES[#Data],2,FALSE)</f>
        <v>ENALAPRIL. CÁPSULA O TABLETA Cada cápsula o tableta contiene: Maleato de enalapril 10 mg. Envase con 30 cápsulas o tabletas.</v>
      </c>
      <c r="I30" s="8">
        <v>2682</v>
      </c>
      <c r="J30" s="9">
        <v>16137</v>
      </c>
      <c r="K30" s="10">
        <v>46215</v>
      </c>
      <c r="L30" s="10">
        <v>45485</v>
      </c>
      <c r="M30" s="11">
        <v>5.89</v>
      </c>
      <c r="N30" s="11">
        <f t="shared" si="0"/>
        <v>15796.98</v>
      </c>
      <c r="O30" s="4" t="s">
        <v>92</v>
      </c>
      <c r="P30" s="4" t="s">
        <v>68</v>
      </c>
      <c r="Q30" s="12" t="s">
        <v>7</v>
      </c>
      <c r="R30" s="4" t="s">
        <v>93</v>
      </c>
      <c r="S30" s="4" t="s">
        <v>94</v>
      </c>
      <c r="T30" s="4"/>
    </row>
    <row r="31" spans="1:20" x14ac:dyDescent="0.25">
      <c r="A31" s="1" t="s">
        <v>0</v>
      </c>
      <c r="B31" s="2">
        <v>45671</v>
      </c>
      <c r="C31" s="3" t="s">
        <v>95</v>
      </c>
      <c r="D31" s="4">
        <v>343785404</v>
      </c>
      <c r="E31" s="5" t="str">
        <f>VLOOKUP(F31,[1]!PROVEEDORES[#Data],2,0)</f>
        <v>PRO840510812</v>
      </c>
      <c r="F31" s="6" t="s">
        <v>96</v>
      </c>
      <c r="G31" s="7" t="s">
        <v>97</v>
      </c>
      <c r="H31" s="7" t="str">
        <f>+VLOOKUP(G31,[1]!CLAVES[#Data],2,FALSE)</f>
        <v>Cloruro de potasio. Solución Inyectable. Cada ampolleta contiene: Cloruro de potasio 1.49 g. (20 mEq de potasio, 20 mEq de cloro) Envase con 50 ampolletas con 10 ml</v>
      </c>
      <c r="I31" s="8">
        <v>846</v>
      </c>
      <c r="J31" s="9" t="s">
        <v>98</v>
      </c>
      <c r="K31" s="10">
        <v>46234</v>
      </c>
      <c r="L31" s="10">
        <v>45498</v>
      </c>
      <c r="M31" s="11">
        <v>77.319999999999993</v>
      </c>
      <c r="N31" s="11">
        <f t="shared" si="0"/>
        <v>65412.719999999994</v>
      </c>
      <c r="O31" s="4" t="s">
        <v>80</v>
      </c>
      <c r="P31" s="4" t="s">
        <v>68</v>
      </c>
      <c r="Q31" s="12" t="s">
        <v>7</v>
      </c>
      <c r="R31" s="4" t="s">
        <v>99</v>
      </c>
      <c r="S31" s="4" t="s">
        <v>9</v>
      </c>
      <c r="T31" s="4"/>
    </row>
    <row r="32" spans="1:20" x14ac:dyDescent="0.25">
      <c r="A32" s="1" t="s">
        <v>0</v>
      </c>
      <c r="B32" s="2">
        <v>45671</v>
      </c>
      <c r="C32" s="3" t="s">
        <v>100</v>
      </c>
      <c r="D32" s="4">
        <v>3382855267</v>
      </c>
      <c r="E32" s="5" t="str">
        <f>VLOOKUP(F32,[1]!PROVEEDORES[#Data],2,0)</f>
        <v>FLE1611174J3</v>
      </c>
      <c r="F32" s="6" t="s">
        <v>101</v>
      </c>
      <c r="G32" s="7" t="s">
        <v>102</v>
      </c>
      <c r="H32" s="7" t="str">
        <f>+VLOOKUP(G32,[1]!CLAVES[#Data],2,FALSE)</f>
        <v>Eritromicina. Suspensión Oral Cada 5 ml contienen: Estearato o etilsuccinato o estolato de eritromicina equivalente a 250 mg de eritromicina. Envase con polvo para 100 ml y dosificador.</v>
      </c>
      <c r="I32" s="8">
        <v>1140</v>
      </c>
      <c r="J32" s="9">
        <v>52052407</v>
      </c>
      <c r="K32" s="10">
        <v>46173</v>
      </c>
      <c r="L32" s="10">
        <v>45413</v>
      </c>
      <c r="M32" s="11">
        <v>40</v>
      </c>
      <c r="N32" s="11">
        <f t="shared" si="0"/>
        <v>45600</v>
      </c>
      <c r="O32" s="4" t="s">
        <v>103</v>
      </c>
      <c r="P32" s="4" t="s">
        <v>68</v>
      </c>
      <c r="Q32" s="12" t="s">
        <v>7</v>
      </c>
      <c r="R32" s="4" t="s">
        <v>104</v>
      </c>
      <c r="S32" s="4" t="s">
        <v>105</v>
      </c>
      <c r="T32" s="4"/>
    </row>
    <row r="33" spans="1:20" x14ac:dyDescent="0.25">
      <c r="A33" s="1" t="s">
        <v>0</v>
      </c>
      <c r="B33" s="2">
        <v>45671</v>
      </c>
      <c r="C33" s="3" t="s">
        <v>106</v>
      </c>
      <c r="D33" s="4">
        <v>3108407590</v>
      </c>
      <c r="E33" s="5" t="str">
        <f>VLOOKUP(F33,[1]!PROVEEDORES[#Data],2,0)</f>
        <v>BAX871207MN3</v>
      </c>
      <c r="F33" s="6" t="s">
        <v>107</v>
      </c>
      <c r="G33" s="7" t="s">
        <v>108</v>
      </c>
      <c r="H33" s="7" t="str">
        <f>+VLOOKUP(G33,[1]!CLAVES[#Data],2,FALSE)</f>
        <v>Glucosa. Solución Inyectable al 5 % Cada 100 ml contiene: Glucosa anhidra o glucosa 5 g ó Glucosa monohidratada equivalente a 5.0 g de glucosa Envase con 250 ml. Contiene: Glucosa 12.5 g</v>
      </c>
      <c r="I33" s="8">
        <v>1110</v>
      </c>
      <c r="J33" s="9" t="s">
        <v>109</v>
      </c>
      <c r="K33" s="10">
        <v>46112</v>
      </c>
      <c r="L33" s="10">
        <v>45396</v>
      </c>
      <c r="M33" s="11">
        <v>7.2</v>
      </c>
      <c r="N33" s="11">
        <f t="shared" si="0"/>
        <v>7992</v>
      </c>
      <c r="O33" s="4" t="s">
        <v>110</v>
      </c>
      <c r="P33" s="4" t="s">
        <v>68</v>
      </c>
      <c r="Q33" s="12" t="s">
        <v>7</v>
      </c>
      <c r="R33" s="4" t="s">
        <v>111</v>
      </c>
      <c r="S33" s="4" t="s">
        <v>112</v>
      </c>
      <c r="T33" s="4"/>
    </row>
    <row r="34" spans="1:20" x14ac:dyDescent="0.25">
      <c r="A34" s="1" t="s">
        <v>0</v>
      </c>
      <c r="B34" s="2">
        <v>45671</v>
      </c>
      <c r="C34" s="3" t="s">
        <v>113</v>
      </c>
      <c r="D34" s="4">
        <v>2696600422</v>
      </c>
      <c r="E34" s="5" t="str">
        <f>VLOOKUP(F34,[1]!PROVEEDORES[#Data],2,0)</f>
        <v>GFT1906303VA</v>
      </c>
      <c r="F34" s="6" t="s">
        <v>114</v>
      </c>
      <c r="G34" s="7" t="s">
        <v>115</v>
      </c>
      <c r="H34" s="7" t="str">
        <f>+VLOOKUP(G34,[1]!CLAVES[#Data],2,FALSE)</f>
        <v>Dorzolamida. Solución Oftálmica Cada ml contiene: Clorhidrato de dorzolamida equivalente a 20 mg de dorzolamida Envase con gotero integral con 5 ml.</v>
      </c>
      <c r="I34" s="8">
        <v>40</v>
      </c>
      <c r="J34" s="9" t="s">
        <v>116</v>
      </c>
      <c r="K34" s="10">
        <v>46304</v>
      </c>
      <c r="L34" s="10">
        <v>45574</v>
      </c>
      <c r="M34" s="11">
        <v>35.799999999999997</v>
      </c>
      <c r="N34" s="11">
        <f t="shared" si="0"/>
        <v>1432</v>
      </c>
      <c r="O34" s="4" t="s">
        <v>117</v>
      </c>
      <c r="P34" s="4" t="s">
        <v>68</v>
      </c>
      <c r="Q34" s="12" t="s">
        <v>7</v>
      </c>
      <c r="R34" s="4" t="s">
        <v>118</v>
      </c>
      <c r="S34" s="4" t="s">
        <v>105</v>
      </c>
      <c r="T34" s="4"/>
    </row>
    <row r="35" spans="1:20" x14ac:dyDescent="0.25">
      <c r="A35" s="1" t="s">
        <v>0</v>
      </c>
      <c r="B35" s="2">
        <v>45671</v>
      </c>
      <c r="C35" s="3" t="s">
        <v>119</v>
      </c>
      <c r="D35" s="4">
        <v>2744078555</v>
      </c>
      <c r="E35" s="5" t="str">
        <f>VLOOKUP(F35,[1]!PROVEEDORES[#Data],2,0)</f>
        <v>PRO840510812</v>
      </c>
      <c r="F35" s="6" t="s">
        <v>96</v>
      </c>
      <c r="G35" s="7" t="s">
        <v>120</v>
      </c>
      <c r="H35" s="7" t="str">
        <f>+VLOOKUP(G35,[1]!CLAVES[#Data],2,FALSE)</f>
        <v>Cloruro de sodio. Solución Inyectable al 17.7%. Cada ml contiene: Cloruro de sodio 0.177 g Envase con cien ampolletas de 10 ml.</v>
      </c>
      <c r="I35" s="8">
        <v>56</v>
      </c>
      <c r="J35" s="9" t="s">
        <v>121</v>
      </c>
      <c r="K35" s="10">
        <v>46142</v>
      </c>
      <c r="L35" s="10">
        <v>45412</v>
      </c>
      <c r="M35" s="11">
        <v>168.88</v>
      </c>
      <c r="N35" s="11">
        <f t="shared" si="0"/>
        <v>9457.2799999999988</v>
      </c>
      <c r="O35" s="4" t="s">
        <v>80</v>
      </c>
      <c r="P35" s="4" t="s">
        <v>68</v>
      </c>
      <c r="Q35" s="12" t="s">
        <v>7</v>
      </c>
      <c r="R35" s="4" t="s">
        <v>99</v>
      </c>
      <c r="S35" s="4" t="s">
        <v>9</v>
      </c>
      <c r="T35" s="4"/>
    </row>
    <row r="36" spans="1:20" x14ac:dyDescent="0.25">
      <c r="A36" s="1" t="s">
        <v>0</v>
      </c>
      <c r="B36" s="2">
        <v>45671</v>
      </c>
      <c r="C36" s="3" t="s">
        <v>119</v>
      </c>
      <c r="D36" s="4">
        <v>2744078555</v>
      </c>
      <c r="E36" s="5" t="str">
        <f>VLOOKUP(F36,[1]!PROVEEDORES[#Data],2,0)</f>
        <v>PRO840510812</v>
      </c>
      <c r="F36" s="6" t="s">
        <v>96</v>
      </c>
      <c r="G36" s="7" t="s">
        <v>120</v>
      </c>
      <c r="H36" s="7" t="str">
        <f>+VLOOKUP(G36,[1]!CLAVES[#Data],2,FALSE)</f>
        <v>Cloruro de sodio. Solución Inyectable al 17.7%. Cada ml contiene: Cloruro de sodio 0.177 g Envase con cien ampolletas de 10 ml.</v>
      </c>
      <c r="I36" s="8">
        <v>102</v>
      </c>
      <c r="J36" s="9" t="s">
        <v>122</v>
      </c>
      <c r="K36" s="10">
        <v>46234</v>
      </c>
      <c r="L36" s="10">
        <v>46234</v>
      </c>
      <c r="M36" s="11">
        <v>168.88</v>
      </c>
      <c r="N36" s="11">
        <f t="shared" si="0"/>
        <v>17225.759999999998</v>
      </c>
      <c r="O36" s="4" t="s">
        <v>80</v>
      </c>
      <c r="P36" s="4" t="s">
        <v>68</v>
      </c>
      <c r="Q36" s="12" t="s">
        <v>7</v>
      </c>
      <c r="R36" s="4" t="s">
        <v>99</v>
      </c>
      <c r="S36" s="4" t="s">
        <v>9</v>
      </c>
      <c r="T36" s="4"/>
    </row>
    <row r="37" spans="1:20" x14ac:dyDescent="0.25">
      <c r="A37" s="1" t="s">
        <v>0</v>
      </c>
      <c r="B37" s="2">
        <v>45671</v>
      </c>
      <c r="C37" s="3" t="s">
        <v>123</v>
      </c>
      <c r="D37" s="4">
        <v>1901608779</v>
      </c>
      <c r="E37" s="5" t="str">
        <f>VLOOKUP(F37,[1]!PROVEEDORES[#Data],2,0)</f>
        <v>PAE201204H24</v>
      </c>
      <c r="F37" s="6" t="s">
        <v>124</v>
      </c>
      <c r="G37" s="7" t="s">
        <v>125</v>
      </c>
      <c r="H37" s="7" t="str">
        <f>+VLOOKUP(G37,[1]!CLAVES[#Data],2,FALSE)</f>
        <v>Metronidazol. Solución Inyectable Cada 100 ml contienen: Metronidazol 500 mg Envase con 100 ml.</v>
      </c>
      <c r="I37" s="8">
        <v>2482</v>
      </c>
      <c r="J37" s="9" t="s">
        <v>126</v>
      </c>
      <c r="K37" s="10">
        <v>46539</v>
      </c>
      <c r="L37" s="10">
        <v>45474</v>
      </c>
      <c r="M37" s="11">
        <v>8.8000000000000007</v>
      </c>
      <c r="N37" s="11">
        <f t="shared" si="0"/>
        <v>21841.600000000002</v>
      </c>
      <c r="O37" s="4" t="s">
        <v>80</v>
      </c>
      <c r="P37" s="4" t="s">
        <v>127</v>
      </c>
      <c r="Q37" s="12" t="s">
        <v>7</v>
      </c>
      <c r="R37" s="4" t="s">
        <v>128</v>
      </c>
      <c r="S37" s="4" t="s">
        <v>129</v>
      </c>
      <c r="T37" s="4"/>
    </row>
    <row r="38" spans="1:20" x14ac:dyDescent="0.25">
      <c r="A38" s="1" t="s">
        <v>0</v>
      </c>
      <c r="B38" s="2">
        <v>45671</v>
      </c>
      <c r="C38" s="3" t="s">
        <v>130</v>
      </c>
      <c r="D38" s="4">
        <v>129462031</v>
      </c>
      <c r="E38" s="5" t="str">
        <f>VLOOKUP(F38,[1]!PROVEEDORES[#Data],2,0)</f>
        <v>FLE1611174J3</v>
      </c>
      <c r="F38" s="6" t="s">
        <v>101</v>
      </c>
      <c r="G38" s="7" t="s">
        <v>42</v>
      </c>
      <c r="H38" s="7" t="str">
        <f>+VLOOKUP(G38,[1]!CLAVES[#Data],2,FALSE)</f>
        <v>Ampicilina. Suspensión Oral Cada 5 ml contienen: Ampicilina trihidratada equivalente a 250 mg de ampicilina. Envase con polvo para 60 ml y dosificador.</v>
      </c>
      <c r="I38" s="8">
        <v>3432</v>
      </c>
      <c r="J38" s="9">
        <v>44102408</v>
      </c>
      <c r="K38" s="10">
        <v>46326</v>
      </c>
      <c r="L38" s="10">
        <v>45566</v>
      </c>
      <c r="M38" s="11">
        <v>20</v>
      </c>
      <c r="N38" s="11">
        <f t="shared" si="0"/>
        <v>68640</v>
      </c>
      <c r="O38" s="4" t="s">
        <v>131</v>
      </c>
      <c r="P38" s="4" t="s">
        <v>68</v>
      </c>
      <c r="Q38" s="12" t="s">
        <v>7</v>
      </c>
      <c r="R38" s="4" t="s">
        <v>132</v>
      </c>
      <c r="S38" s="4" t="s">
        <v>129</v>
      </c>
      <c r="T38" s="4"/>
    </row>
    <row r="39" spans="1:20" x14ac:dyDescent="0.25">
      <c r="A39" s="1" t="s">
        <v>0</v>
      </c>
      <c r="B39" s="2">
        <v>45671</v>
      </c>
      <c r="C39" s="3" t="s">
        <v>133</v>
      </c>
      <c r="D39" s="4">
        <v>1538839182</v>
      </c>
      <c r="E39" s="5" t="str">
        <f>VLOOKUP(F39,[1]!PROVEEDORES[#Data],2,0)</f>
        <v>BSE160425QA3</v>
      </c>
      <c r="F39" s="6" t="s">
        <v>134</v>
      </c>
      <c r="G39" s="7" t="s">
        <v>135</v>
      </c>
      <c r="H39" s="7" t="str">
        <f>+VLOOKUP(G39,[1]!CLAVES[#Data],2,FALSE)</f>
        <v>Solventes. Acetona. Para usos diversos. Envase con 1000 ml.</v>
      </c>
      <c r="I39" s="8">
        <v>34</v>
      </c>
      <c r="J39" s="9" t="s">
        <v>136</v>
      </c>
      <c r="K39" s="10">
        <v>46353</v>
      </c>
      <c r="L39" s="10">
        <v>45623</v>
      </c>
      <c r="M39" s="11">
        <v>90.27</v>
      </c>
      <c r="N39" s="11">
        <f t="shared" si="0"/>
        <v>3069.18</v>
      </c>
      <c r="O39" s="4" t="s">
        <v>137</v>
      </c>
      <c r="P39" s="4" t="s">
        <v>68</v>
      </c>
      <c r="Q39" s="12" t="s">
        <v>7</v>
      </c>
      <c r="R39" s="4" t="s">
        <v>138</v>
      </c>
      <c r="S39" s="4" t="s">
        <v>139</v>
      </c>
      <c r="T39" s="4"/>
    </row>
    <row r="40" spans="1:20" x14ac:dyDescent="0.25">
      <c r="A40" s="1" t="s">
        <v>0</v>
      </c>
      <c r="B40" s="2">
        <v>45671</v>
      </c>
      <c r="C40" s="3" t="s">
        <v>140</v>
      </c>
      <c r="D40" s="4">
        <v>177381007</v>
      </c>
      <c r="E40" s="5" t="str">
        <f>VLOOKUP(F40,[1]!PROVEEDORES[#Data],2,0)</f>
        <v>BIO160624QM4</v>
      </c>
      <c r="F40" s="6" t="s">
        <v>141</v>
      </c>
      <c r="G40" s="7" t="s">
        <v>142</v>
      </c>
      <c r="H40" s="7" t="str">
        <f>+VLOOKUP(G40,[1]!CLAVES[#Data],2,FALSE)</f>
        <v>Cánulas. Para aspiración manual endouterina de polietileno flexible estéril y desechable. Diámetro: 5 mm. Color: Verde. Pieza.</v>
      </c>
      <c r="I40" s="8">
        <v>1</v>
      </c>
      <c r="J40" s="9" t="s">
        <v>143</v>
      </c>
      <c r="K40" s="10">
        <v>46600</v>
      </c>
      <c r="L40" s="10">
        <v>44774</v>
      </c>
      <c r="M40" s="11">
        <v>160</v>
      </c>
      <c r="N40" s="11">
        <f t="shared" si="0"/>
        <v>160</v>
      </c>
      <c r="O40" s="4" t="s">
        <v>144</v>
      </c>
      <c r="P40" s="4" t="s">
        <v>145</v>
      </c>
      <c r="Q40" s="12" t="s">
        <v>7</v>
      </c>
      <c r="R40" s="4" t="s">
        <v>146</v>
      </c>
      <c r="S40" s="4" t="s">
        <v>147</v>
      </c>
      <c r="T40" s="4"/>
    </row>
    <row r="41" spans="1:20" x14ac:dyDescent="0.25">
      <c r="A41" s="1" t="s">
        <v>0</v>
      </c>
      <c r="B41" s="2">
        <v>45671</v>
      </c>
      <c r="C41" s="3" t="s">
        <v>148</v>
      </c>
      <c r="D41" s="4">
        <v>1891061617</v>
      </c>
      <c r="E41" s="5" t="str">
        <f>VLOOKUP(F41,[1]!PROVEEDORES[#Data],2,0)</f>
        <v>PMJ110408J17</v>
      </c>
      <c r="F41" s="6" t="s">
        <v>149</v>
      </c>
      <c r="G41" s="7" t="s">
        <v>150</v>
      </c>
      <c r="H41" s="7" t="str">
        <f>+VLOOKUP(G41,[1]!CLAVES[#Data],2,FALSE)</f>
        <v>Perilla. Para aspiración de secreciones. De hule. No. 4. Pieza.</v>
      </c>
      <c r="I41" s="8">
        <v>540</v>
      </c>
      <c r="J41" s="9">
        <v>1010524</v>
      </c>
      <c r="K41" s="10">
        <v>46417</v>
      </c>
      <c r="L41" s="10">
        <v>45322</v>
      </c>
      <c r="M41" s="11">
        <v>19</v>
      </c>
      <c r="N41" s="11">
        <f t="shared" si="0"/>
        <v>10260</v>
      </c>
      <c r="O41" s="4" t="s">
        <v>67</v>
      </c>
      <c r="P41" s="4" t="s">
        <v>151</v>
      </c>
      <c r="Q41" s="12" t="s">
        <v>7</v>
      </c>
      <c r="R41" s="4" t="s">
        <v>152</v>
      </c>
      <c r="S41" s="4" t="s">
        <v>153</v>
      </c>
      <c r="T41" s="4"/>
    </row>
    <row r="42" spans="1:20" x14ac:dyDescent="0.25">
      <c r="A42" s="1" t="s">
        <v>0</v>
      </c>
      <c r="B42" s="2">
        <v>45671</v>
      </c>
      <c r="C42" s="3" t="s">
        <v>154</v>
      </c>
      <c r="D42" s="4">
        <v>2674220423</v>
      </c>
      <c r="E42" s="5" t="str">
        <f>VLOOKUP(F42,[1]!PROVEEDORES[#Data],2,0)</f>
        <v>DOU160402DH2</v>
      </c>
      <c r="F42" s="6" t="s">
        <v>155</v>
      </c>
      <c r="G42" s="7" t="s">
        <v>156</v>
      </c>
      <c r="H42" s="7" t="str">
        <f>+VLOOKUP(G42,[1]!CLAVES[#Data],2,FALSE)</f>
        <v>Equipos. Para venoclisis. En forma de mariposa (pediátrico) de plástico. Estéril y desechable. Consta de: tubo adaptador y mariposa. Calibre de la aguja: 21 G. Equipo.</v>
      </c>
      <c r="I42" s="8">
        <v>983</v>
      </c>
      <c r="J42" s="9" t="s">
        <v>157</v>
      </c>
      <c r="K42" s="10">
        <v>47238</v>
      </c>
      <c r="L42" s="10">
        <v>45387</v>
      </c>
      <c r="M42" s="11">
        <v>13.98</v>
      </c>
      <c r="N42" s="11">
        <f t="shared" si="0"/>
        <v>13742.34</v>
      </c>
      <c r="O42" s="4" t="s">
        <v>158</v>
      </c>
      <c r="P42" s="4" t="s">
        <v>68</v>
      </c>
      <c r="Q42" s="12" t="s">
        <v>7</v>
      </c>
      <c r="R42" s="4" t="s">
        <v>159</v>
      </c>
      <c r="S42" s="4" t="s">
        <v>153</v>
      </c>
      <c r="T42" s="4"/>
    </row>
    <row r="43" spans="1:20" x14ac:dyDescent="0.25">
      <c r="A43" s="1" t="s">
        <v>0</v>
      </c>
      <c r="B43" s="2">
        <v>45671</v>
      </c>
      <c r="C43" s="3" t="s">
        <v>160</v>
      </c>
      <c r="D43" s="4">
        <v>2644942095</v>
      </c>
      <c r="E43" s="5" t="str">
        <f>VLOOKUP(F43,[1]!PROVEEDORES[#Data],2,0)</f>
        <v>GFT1906303VA</v>
      </c>
      <c r="F43" s="6" t="s">
        <v>114</v>
      </c>
      <c r="G43" s="7" t="s">
        <v>161</v>
      </c>
      <c r="H43" s="7" t="str">
        <f>+VLOOKUP(G43,[1]!CLAVES[#Data],2,FALSE)</f>
        <v>Endocrinología y Metabolismo Levotiroxina Sódica. Tableta. Cada tableta contiene: Levotiroxina sódica 50 µg Envase con 50 tabletas.</v>
      </c>
      <c r="I43" s="8">
        <v>24</v>
      </c>
      <c r="J43" s="9" t="s">
        <v>162</v>
      </c>
      <c r="K43" s="10">
        <v>46172</v>
      </c>
      <c r="L43" s="10">
        <v>45452</v>
      </c>
      <c r="M43" s="11">
        <v>59.49</v>
      </c>
      <c r="N43" s="11">
        <f t="shared" si="0"/>
        <v>1427.76</v>
      </c>
      <c r="O43" s="4" t="s">
        <v>163</v>
      </c>
      <c r="P43" s="4" t="s">
        <v>68</v>
      </c>
      <c r="Q43" s="12" t="s">
        <v>7</v>
      </c>
      <c r="R43" s="4" t="s">
        <v>164</v>
      </c>
      <c r="S43" s="4" t="s">
        <v>77</v>
      </c>
      <c r="T43" s="4"/>
    </row>
    <row r="44" spans="1:20" x14ac:dyDescent="0.25">
      <c r="A44" s="1" t="s">
        <v>0</v>
      </c>
      <c r="B44" s="2">
        <v>45671</v>
      </c>
      <c r="C44" s="3" t="s">
        <v>165</v>
      </c>
      <c r="D44" s="4">
        <v>2490451641</v>
      </c>
      <c r="E44" s="5" t="str">
        <f>VLOOKUP(F44,[1]!PROVEEDORES[#Data],2,0)</f>
        <v>FME180222CR5</v>
      </c>
      <c r="F44" s="6" t="s">
        <v>166</v>
      </c>
      <c r="G44" s="7" t="s">
        <v>167</v>
      </c>
      <c r="H44" s="7" t="str">
        <f>+VLOOKUP(G44,[1]!CLAVES[#Data],2,FALSE)</f>
        <v>Sondas. Para aspirar secreciones. De plástico con válvula de control. Estéril y desechable. Tamaño: Adulto. Longitud: 55 cm Calibre: 18 Fr Diámetro Externo: 6.0 mm. Pieza.</v>
      </c>
      <c r="I44" s="8">
        <v>732</v>
      </c>
      <c r="J44" s="9">
        <v>2407010</v>
      </c>
      <c r="K44" s="10">
        <v>46234</v>
      </c>
      <c r="L44" s="10">
        <v>45474</v>
      </c>
      <c r="M44" s="11">
        <v>3.8</v>
      </c>
      <c r="N44" s="11">
        <f t="shared" si="0"/>
        <v>2781.6</v>
      </c>
      <c r="O44" s="4" t="s">
        <v>168</v>
      </c>
      <c r="P44" s="4" t="s">
        <v>68</v>
      </c>
      <c r="Q44" s="12" t="s">
        <v>7</v>
      </c>
      <c r="R44" s="4" t="s">
        <v>169</v>
      </c>
      <c r="S44" s="4" t="s">
        <v>9</v>
      </c>
      <c r="T44" s="4"/>
    </row>
    <row r="45" spans="1:20" x14ac:dyDescent="0.25">
      <c r="A45" s="1" t="s">
        <v>0</v>
      </c>
      <c r="B45" s="2">
        <v>45672</v>
      </c>
      <c r="C45" s="3" t="s">
        <v>170</v>
      </c>
      <c r="D45" s="4"/>
      <c r="E45" s="5" t="str">
        <f>VLOOKUP(F45,[1]!PROVEEDORES[#Data],2,0)</f>
        <v>AME181017JV4</v>
      </c>
      <c r="F45" s="6" t="s">
        <v>171</v>
      </c>
      <c r="G45" s="7" t="s">
        <v>172</v>
      </c>
      <c r="H45" s="7" t="str">
        <f>+VLOOKUP(G45,[1]!CLAVES[#Data],2,FALSE)</f>
        <v>Circuitos. De ventilación para anestesia de polivinilo consta de dos mangueras un filtro conexión en "Y" de plástico codo mascarilla y bolsas de 3 y 5 lts.</v>
      </c>
      <c r="I45" s="8">
        <v>324</v>
      </c>
      <c r="J45" s="9" t="s">
        <v>173</v>
      </c>
      <c r="K45" s="10">
        <v>46965</v>
      </c>
      <c r="L45" s="10">
        <v>45138</v>
      </c>
      <c r="M45" s="11">
        <v>203.07</v>
      </c>
      <c r="N45" s="11">
        <f t="shared" si="0"/>
        <v>65794.679999999993</v>
      </c>
      <c r="O45" s="4"/>
      <c r="P45" s="4"/>
      <c r="Q45" s="12"/>
      <c r="R45" s="4"/>
      <c r="S45" s="4"/>
      <c r="T45" s="4"/>
    </row>
    <row r="46" spans="1:20" x14ac:dyDescent="0.25">
      <c r="A46" s="1" t="s">
        <v>0</v>
      </c>
      <c r="B46" s="2">
        <v>45672</v>
      </c>
      <c r="C46" s="3" t="s">
        <v>170</v>
      </c>
      <c r="D46" s="4"/>
      <c r="E46" s="5" t="str">
        <f>VLOOKUP(F46,[1]!PROVEEDORES[#Data],2,0)</f>
        <v>AME181017JV4</v>
      </c>
      <c r="F46" s="6" t="s">
        <v>171</v>
      </c>
      <c r="G46" s="7" t="s">
        <v>174</v>
      </c>
      <c r="H46" s="7" t="str">
        <f>+VLOOKUP(G46,[1]!CLAVES[#Data],2,FALSE)</f>
        <v>ELECTRODO PARA ADULTO</v>
      </c>
      <c r="I46" s="8">
        <v>12500</v>
      </c>
      <c r="J46" s="9" t="s">
        <v>175</v>
      </c>
      <c r="K46" s="10">
        <v>46812</v>
      </c>
      <c r="L46" s="10">
        <v>45350</v>
      </c>
      <c r="M46" s="11">
        <v>1.43</v>
      </c>
      <c r="N46" s="11">
        <f t="shared" si="0"/>
        <v>17875</v>
      </c>
      <c r="O46" s="4"/>
      <c r="P46" s="4"/>
      <c r="Q46" s="12"/>
      <c r="R46" s="4"/>
      <c r="S46" s="4"/>
      <c r="T46" s="4"/>
    </row>
    <row r="47" spans="1:20" x14ac:dyDescent="0.25">
      <c r="A47" s="1" t="s">
        <v>0</v>
      </c>
      <c r="B47" s="2">
        <v>45672</v>
      </c>
      <c r="C47" s="3" t="s">
        <v>170</v>
      </c>
      <c r="D47" s="4"/>
      <c r="E47" s="5" t="str">
        <f>VLOOKUP(F47,[1]!PROVEEDORES[#Data],2,0)</f>
        <v>AME181017JV4</v>
      </c>
      <c r="F47" s="6" t="s">
        <v>171</v>
      </c>
      <c r="G47" s="7" t="s">
        <v>174</v>
      </c>
      <c r="H47" s="7" t="str">
        <f>+VLOOKUP(G47,[1]!CLAVES[#Data],2,FALSE)</f>
        <v>ELECTRODO PARA ADULTO</v>
      </c>
      <c r="I47" s="8">
        <v>2000</v>
      </c>
      <c r="J47" s="9" t="s">
        <v>175</v>
      </c>
      <c r="K47" s="10">
        <v>46812</v>
      </c>
      <c r="L47" s="10">
        <v>45350</v>
      </c>
      <c r="M47" s="11">
        <v>1.43</v>
      </c>
      <c r="N47" s="11">
        <f t="shared" si="0"/>
        <v>2860</v>
      </c>
      <c r="O47" s="4"/>
      <c r="P47" s="4"/>
      <c r="Q47" s="12"/>
      <c r="R47" s="4"/>
      <c r="S47" s="4"/>
      <c r="T47" s="4"/>
    </row>
    <row r="48" spans="1:20" x14ac:dyDescent="0.25">
      <c r="A48" s="1" t="s">
        <v>0</v>
      </c>
      <c r="B48" s="2">
        <v>45672</v>
      </c>
      <c r="C48" s="3" t="s">
        <v>170</v>
      </c>
      <c r="D48" s="4"/>
      <c r="E48" s="5" t="str">
        <f>VLOOKUP(F48,[1]!PROVEEDORES[#Data],2,0)</f>
        <v>AME181017JV4</v>
      </c>
      <c r="F48" s="6" t="s">
        <v>171</v>
      </c>
      <c r="G48" s="7" t="s">
        <v>176</v>
      </c>
      <c r="H48" s="7" t="str">
        <f>+VLOOKUP(G48,[1]!CLAVES[#Data],2,FALSE)</f>
        <v>LAPIZ DE ELECTROCAUTERIO</v>
      </c>
      <c r="I48" s="8">
        <v>400</v>
      </c>
      <c r="J48" s="9" t="s">
        <v>177</v>
      </c>
      <c r="K48" s="10">
        <v>46721</v>
      </c>
      <c r="L48" s="10">
        <v>45260</v>
      </c>
      <c r="M48" s="11">
        <v>33.99</v>
      </c>
      <c r="N48" s="11">
        <f t="shared" si="0"/>
        <v>13596</v>
      </c>
      <c r="O48" s="4"/>
      <c r="P48" s="4"/>
      <c r="Q48" s="12"/>
      <c r="R48" s="4"/>
      <c r="S48" s="4"/>
      <c r="T48" s="4"/>
    </row>
    <row r="49" spans="1:20" x14ac:dyDescent="0.25">
      <c r="A49" s="1" t="s">
        <v>0</v>
      </c>
      <c r="B49" s="2">
        <v>45672</v>
      </c>
      <c r="C49" s="3" t="s">
        <v>170</v>
      </c>
      <c r="D49" s="4"/>
      <c r="E49" s="5" t="str">
        <f>VLOOKUP(F49,[1]!PROVEEDORES[#Data],2,0)</f>
        <v>AME181017JV4</v>
      </c>
      <c r="F49" s="6" t="s">
        <v>171</v>
      </c>
      <c r="G49" s="7" t="s">
        <v>178</v>
      </c>
      <c r="H49" s="7" t="str">
        <f>+VLOOKUP(G49,[1]!CLAVES[#Data],2,FALSE)</f>
        <v>Sistemas. Sistema de succión cerrado para paciente con tubo endotraqueal conectado a ventilador 10 Fr contiene: Un tubo de succión de cloruro de polivinilo con una marca de profundidad de 2 cm empezando desde los 10 cm hasta 42 cm y una marca tope. Dos orificios laterales en la punta proximal del tubo envuelto en una camisa de polietileno transparente ensamblada a una pieza en forma de "T" o "L" transparente con puerto para irrigación con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v>
      </c>
      <c r="I49" s="8">
        <v>160</v>
      </c>
      <c r="J49" s="9" t="s">
        <v>179</v>
      </c>
      <c r="K49" s="10">
        <v>46203</v>
      </c>
      <c r="L49" s="10">
        <v>44377</v>
      </c>
      <c r="M49" s="11">
        <v>178.65</v>
      </c>
      <c r="N49" s="11">
        <f t="shared" si="0"/>
        <v>28584</v>
      </c>
      <c r="O49" s="4"/>
      <c r="P49" s="4"/>
      <c r="Q49" s="12"/>
      <c r="R49" s="4"/>
      <c r="S49" s="4"/>
      <c r="T49" s="4"/>
    </row>
    <row r="50" spans="1:20" x14ac:dyDescent="0.25">
      <c r="A50" s="1" t="s">
        <v>0</v>
      </c>
      <c r="B50" s="2">
        <v>45672</v>
      </c>
      <c r="C50" s="3" t="s">
        <v>180</v>
      </c>
      <c r="D50" s="10">
        <v>45653</v>
      </c>
      <c r="E50" s="5">
        <f>VLOOKUP(F50,[1]!PROVEEDORES[#Data],2,0)</f>
        <v>0</v>
      </c>
      <c r="F50" s="6" t="s">
        <v>181</v>
      </c>
      <c r="G50" s="7" t="s">
        <v>182</v>
      </c>
      <c r="H50" s="7" t="str">
        <f>+VLOOKUP(G50,[1]!CLAVES[#Data],2,FALSE)</f>
        <v>Bata quirúrgica con puños ajustables y refuerzo en mangas y pecho. Tela no tejida de polipropileno impermeable a la penetración de líquidos y fluidos ; antiestática y resistente a la tensión. Estéril y desechable. Tamaño: Extragrande Pieza.</v>
      </c>
      <c r="I50" s="8">
        <v>1100</v>
      </c>
      <c r="J50" s="9" t="s">
        <v>183</v>
      </c>
      <c r="K50" s="10">
        <v>47453</v>
      </c>
      <c r="L50" s="10">
        <v>45627</v>
      </c>
      <c r="M50" s="11">
        <v>17.59</v>
      </c>
      <c r="N50" s="11">
        <f t="shared" si="0"/>
        <v>19349</v>
      </c>
      <c r="O50" s="4"/>
      <c r="P50" s="4"/>
      <c r="Q50" s="12"/>
      <c r="R50" s="4"/>
      <c r="S50" s="4"/>
      <c r="T50" s="4"/>
    </row>
    <row r="51" spans="1:20" x14ac:dyDescent="0.25">
      <c r="A51" s="1" t="s">
        <v>0</v>
      </c>
      <c r="B51" s="2">
        <v>45672</v>
      </c>
      <c r="C51" s="3" t="s">
        <v>180</v>
      </c>
      <c r="D51" s="10">
        <v>45653</v>
      </c>
      <c r="E51" s="5">
        <f>VLOOKUP(F51,[1]!PROVEEDORES[#Data],2,0)</f>
        <v>0</v>
      </c>
      <c r="F51" s="6" t="s">
        <v>181</v>
      </c>
      <c r="G51" s="7" t="s">
        <v>184</v>
      </c>
      <c r="H51" s="7" t="str">
        <f>+VLOOKUP(G51,[1]!CLAVES[#Data],2,FALSE)</f>
        <v>Botas. Bota quirúrgica de tela no tejida 100% de polipropileno tipo SMS de 35 g/m2 mínimo impermeable a la penetración de líquidos y fluidos antiestática con dos cintas de sujeción. Desechable. Par.</v>
      </c>
      <c r="I51" s="8">
        <v>32344</v>
      </c>
      <c r="J51" s="9" t="s">
        <v>185</v>
      </c>
      <c r="K51" s="10">
        <v>47453</v>
      </c>
      <c r="L51" s="10">
        <v>45627</v>
      </c>
      <c r="M51" s="11">
        <v>1.6</v>
      </c>
      <c r="N51" s="11">
        <f t="shared" si="0"/>
        <v>51750.400000000001</v>
      </c>
      <c r="O51" s="4"/>
      <c r="P51" s="4"/>
      <c r="Q51" s="12"/>
      <c r="R51" s="4"/>
      <c r="S51" s="4"/>
      <c r="T51" s="4"/>
    </row>
    <row r="52" spans="1:20" x14ac:dyDescent="0.25">
      <c r="A52" s="1" t="s">
        <v>0</v>
      </c>
      <c r="B52" s="2">
        <v>45672</v>
      </c>
      <c r="C52" s="3" t="s">
        <v>180</v>
      </c>
      <c r="D52" s="10">
        <v>45653</v>
      </c>
      <c r="E52" s="5">
        <f>VLOOKUP(F52,[1]!PROVEEDORES[#Data],2,0)</f>
        <v>0</v>
      </c>
      <c r="F52" s="6" t="s">
        <v>181</v>
      </c>
      <c r="G52" s="7" t="s">
        <v>186</v>
      </c>
      <c r="H52" s="7" t="str">
        <f>+VLOOKUP(G52,[1]!CLAVES[#Data],2,FALSE)</f>
        <v>Bata quirúrgica con puños ajustables y refuerzo en mangas y pecho. Tela no tejida de polipropileno impermeable a la penetración de líquidos y fluidos ; antiestática y resistente a la tensión. Estéril y desechable. Tamaño: Grande Pieza.</v>
      </c>
      <c r="I52" s="8">
        <v>3500</v>
      </c>
      <c r="J52" s="9" t="s">
        <v>187</v>
      </c>
      <c r="K52" s="10">
        <v>47453</v>
      </c>
      <c r="L52" s="10">
        <v>45627</v>
      </c>
      <c r="M52" s="11">
        <v>17.21</v>
      </c>
      <c r="N52" s="11">
        <f t="shared" si="0"/>
        <v>60235</v>
      </c>
      <c r="O52" s="4"/>
      <c r="P52" s="4"/>
      <c r="Q52" s="12"/>
      <c r="R52" s="4"/>
      <c r="S52" s="4"/>
      <c r="T52" s="4"/>
    </row>
    <row r="53" spans="1:20" x14ac:dyDescent="0.25">
      <c r="A53" s="1" t="s">
        <v>0</v>
      </c>
      <c r="B53" s="2">
        <v>45672</v>
      </c>
      <c r="C53" s="3" t="s">
        <v>180</v>
      </c>
      <c r="D53" s="10">
        <v>45653</v>
      </c>
      <c r="E53" s="5">
        <f>VLOOKUP(F53,[1]!PROVEEDORES[#Data],2,0)</f>
        <v>0</v>
      </c>
      <c r="F53" s="6" t="s">
        <v>181</v>
      </c>
      <c r="G53" s="7" t="s">
        <v>188</v>
      </c>
      <c r="H53" s="7" t="str">
        <f>+VLOOKUP(G53,[1]!CLAVES[#Data],2,FALSE)</f>
        <v>Ropa quirúrgica. Paquete para cesárea y cirugía general. Tela no tejida de polipropileno impermeable a la penetración de líquidos y fluidos color antirreflejante no transparente antiestática y resistente a la tensión en uso normal. Estéril y desechable. Contiene: Tres Batas quirúrgicas. para cirujano puños ajustables refuerzo en mangas y pecho tamaño grande. Una bata quirúrgica para instrumentista puños ajustables tamaño mediano. Seis campos sencillos de 90 ±10 cm x 90 ±10 cm. - Una sábana superior de 150 ±10 cm x 190 ±10 cm. - Una sábana hendida de 180 ±10 x 240 ±10 cm. - Una cubierta para mesa de riñón de 240 ±10 cm x 150 ±10 cm. - Una funda de mesa mayo con refuerzo de 50 ±10 cm x 140 ±10 cm. Cuatro toallas absorbentes de 40 ±5 cm x 40 ±5 cm. Bulto o paquete.</v>
      </c>
      <c r="I53" s="8">
        <v>175</v>
      </c>
      <c r="J53" s="9" t="s">
        <v>189</v>
      </c>
      <c r="K53" s="10">
        <v>47453</v>
      </c>
      <c r="L53" s="10">
        <v>45627</v>
      </c>
      <c r="M53" s="11">
        <v>125.73</v>
      </c>
      <c r="N53" s="11">
        <f t="shared" si="0"/>
        <v>22002.75</v>
      </c>
      <c r="O53" s="4"/>
      <c r="P53" s="4"/>
      <c r="Q53" s="12"/>
      <c r="R53" s="4"/>
      <c r="S53" s="4"/>
      <c r="T53" s="4"/>
    </row>
    <row r="54" spans="1:20" x14ac:dyDescent="0.25">
      <c r="A54" s="1" t="s">
        <v>0</v>
      </c>
      <c r="B54" s="2">
        <v>45672</v>
      </c>
      <c r="C54" s="3" t="s">
        <v>180</v>
      </c>
      <c r="D54" s="10">
        <v>45653</v>
      </c>
      <c r="E54" s="5">
        <f>VLOOKUP(F54,[1]!PROVEEDORES[#Data],2,0)</f>
        <v>0</v>
      </c>
      <c r="F54" s="6" t="s">
        <v>181</v>
      </c>
      <c r="G54" s="7" t="s">
        <v>190</v>
      </c>
      <c r="H54" s="7" t="str">
        <f>+VLOOKUP(G54,[1]!CLAVES[#Data],2,FALSE)</f>
        <v>Ropa quirúrgica. Paquete para cirugía general universal. Tela no tejida de polipropileno impermeable a la penetración de líquidos y fluidos color antirreflejante no transparente antiestática y resistente a la tensión en uso normal. Estéril y desechable. Contiene: Tres Batas quirúrgicas. para cirujano puños ajustables refuerzo en mangas y pecho tamaño grande. Una bata quirúrgica para instrumentista puños ajustables tamaño mediano. Cuatro campos sencillos de 90 ±10 cm x 90 ±10 cm. Una sábana superior de 150 ±10 cm x 190 ±10 cm. Una sábana inferior de 170 ±10 cm x 190 ±10 cm. Una sábana lateral de 130 ±10 cm x 180 ±10 cm. Una sábana hendida de 180 ±10 cm x 240 ±10 cm. Una cubierta para mesa de riñón de 240 ±10 cm x 150 ±10 cm. Una funda de mesa mayo con refuerzo de 50 ±10 cm x 140 ±10 cm. Cuatro toallas absorbentes de 40 ±5 cm x 40 ±5 cm. Bulto o paquete.</v>
      </c>
      <c r="I54" s="8">
        <v>524</v>
      </c>
      <c r="J54" s="9" t="s">
        <v>191</v>
      </c>
      <c r="K54" s="10">
        <v>47453</v>
      </c>
      <c r="L54" s="10">
        <v>45627</v>
      </c>
      <c r="M54" s="11">
        <v>134.87</v>
      </c>
      <c r="N54" s="11">
        <f t="shared" si="0"/>
        <v>70671.88</v>
      </c>
      <c r="O54" s="4"/>
      <c r="P54" s="4"/>
      <c r="Q54" s="12"/>
      <c r="R54" s="4"/>
      <c r="S54" s="4"/>
      <c r="T54" s="4"/>
    </row>
    <row r="55" spans="1:20" x14ac:dyDescent="0.25">
      <c r="A55" s="1" t="s">
        <v>0</v>
      </c>
      <c r="B55" s="2">
        <v>45672</v>
      </c>
      <c r="C55" s="3" t="s">
        <v>180</v>
      </c>
      <c r="D55" s="10">
        <v>45653</v>
      </c>
      <c r="E55" s="5">
        <f>VLOOKUP(F55,[1]!PROVEEDORES[#Data],2,0)</f>
        <v>0</v>
      </c>
      <c r="F55" s="6" t="s">
        <v>181</v>
      </c>
      <c r="G55" s="7" t="s">
        <v>190</v>
      </c>
      <c r="H55" s="7" t="str">
        <f>+VLOOKUP(G55,[1]!CLAVES[#Data],2,FALSE)</f>
        <v>Ropa quirúrgica. Paquete para cirugía general universal. Tela no tejida de polipropileno impermeable a la penetración de líquidos y fluidos color antirreflejante no transparente antiestática y resistente a la tensión en uso normal. Estéril y desechable. Contiene: Tres Batas quirúrgicas. para cirujano puños ajustables refuerzo en mangas y pecho tamaño grande. Una bata quirúrgica para instrumentista puños ajustables tamaño mediano. Cuatro campos sencillos de 90 ±10 cm x 90 ±10 cm. Una sábana superior de 150 ±10 cm x 190 ±10 cm. Una sábana inferior de 170 ±10 cm x 190 ±10 cm. Una sábana lateral de 130 ±10 cm x 180 ±10 cm. Una sábana hendida de 180 ±10 cm x 240 ±10 cm. Una cubierta para mesa de riñón de 240 ±10 cm x 150 ±10 cm. Una funda de mesa mayo con refuerzo de 50 ±10 cm x 140 ±10 cm. Cuatro toallas absorbentes de 40 ±5 cm x 40 ±5 cm. Bulto o paquete.</v>
      </c>
      <c r="I55" s="8">
        <v>476</v>
      </c>
      <c r="J55" s="9" t="s">
        <v>192</v>
      </c>
      <c r="K55" s="10">
        <v>47392</v>
      </c>
      <c r="L55" s="10">
        <v>45566</v>
      </c>
      <c r="M55" s="11">
        <v>134.87</v>
      </c>
      <c r="N55" s="11">
        <f t="shared" si="0"/>
        <v>64198.12</v>
      </c>
      <c r="O55" s="4"/>
      <c r="P55" s="4"/>
      <c r="Q55" s="12"/>
      <c r="R55" s="4"/>
      <c r="S55" s="4"/>
      <c r="T55" s="4"/>
    </row>
    <row r="56" spans="1:20" x14ac:dyDescent="0.25">
      <c r="A56" s="1" t="s">
        <v>0</v>
      </c>
      <c r="B56" s="2">
        <v>45670</v>
      </c>
      <c r="C56" s="3">
        <v>28403</v>
      </c>
      <c r="D56" s="10"/>
      <c r="E56" s="5" t="str">
        <f>VLOOKUP(F56,[1]!PROVEEDORES[#Data],2,0)</f>
        <v>DEN861217P3A</v>
      </c>
      <c r="F56" s="6" t="s">
        <v>193</v>
      </c>
      <c r="G56" s="7" t="s">
        <v>194</v>
      </c>
      <c r="H56" s="7" t="str">
        <f>+VLOOKUP(G56,[1]!CLAVES[#Data],2,FALSE)</f>
        <v>EQUIPO DE VENOCLISIS PARA BOMBA DE INFUSION ESTACIONARIA MACROGOTERO</v>
      </c>
      <c r="I56" s="8">
        <v>1000</v>
      </c>
      <c r="J56" s="9" t="s">
        <v>195</v>
      </c>
      <c r="K56" s="10">
        <v>47391</v>
      </c>
      <c r="L56" s="10"/>
      <c r="M56" s="11">
        <v>41.5</v>
      </c>
      <c r="N56" s="11">
        <f t="shared" si="0"/>
        <v>41500</v>
      </c>
      <c r="O56" s="4"/>
      <c r="P56" s="4"/>
      <c r="Q56" s="12"/>
      <c r="R56" s="4"/>
      <c r="S56" s="4"/>
      <c r="T56" s="4"/>
    </row>
    <row r="57" spans="1:20" x14ac:dyDescent="0.25">
      <c r="A57" s="1" t="s">
        <v>0</v>
      </c>
      <c r="B57" s="2">
        <v>45674</v>
      </c>
      <c r="C57" s="3" t="s">
        <v>196</v>
      </c>
      <c r="D57" s="2">
        <v>45657</v>
      </c>
      <c r="E57" s="5">
        <f>VLOOKUP(F57,[1]!PROVEEDORES[#Data],2,0)</f>
        <v>0</v>
      </c>
      <c r="F57" s="6" t="s">
        <v>197</v>
      </c>
      <c r="G57" s="7" t="s">
        <v>198</v>
      </c>
      <c r="H57" s="7" t="str">
        <f>+VLOOKUP(G57,[1]!CLAVES[#Data],2,FALSE)</f>
        <v>Jeringas. De plástico sin aguja con pivote tipo luer lock estériles y desechables. Capacidad: 10 ml Escala graduada en ml Divisiones de 1.0 y subdivisiones de 0.2. Envase con 100 piezas excepto las 20 ml que es de 50.</v>
      </c>
      <c r="I57" s="8">
        <v>268</v>
      </c>
      <c r="J57" s="9" t="s">
        <v>199</v>
      </c>
      <c r="K57" s="10">
        <v>46477</v>
      </c>
      <c r="L57" s="10"/>
      <c r="M57" s="11">
        <v>199.99</v>
      </c>
      <c r="N57" s="11">
        <f t="shared" si="0"/>
        <v>53597.32</v>
      </c>
      <c r="O57" s="4"/>
      <c r="P57" s="4"/>
      <c r="Q57" s="12"/>
      <c r="R57" s="4"/>
      <c r="S57" s="4"/>
      <c r="T57" s="4"/>
    </row>
    <row r="58" spans="1:20" x14ac:dyDescent="0.25">
      <c r="A58" s="1" t="s">
        <v>0</v>
      </c>
      <c r="B58" s="2">
        <v>45674</v>
      </c>
      <c r="C58" s="3" t="s">
        <v>196</v>
      </c>
      <c r="D58" s="2">
        <v>45657</v>
      </c>
      <c r="E58" s="5">
        <f>VLOOKUP(F58,[1]!PROVEEDORES[#Data],2,0)</f>
        <v>0</v>
      </c>
      <c r="F58" s="6" t="s">
        <v>197</v>
      </c>
      <c r="G58" s="7" t="s">
        <v>198</v>
      </c>
      <c r="H58" s="7" t="str">
        <f>+VLOOKUP(G58,[1]!CLAVES[#Data],2,FALSE)</f>
        <v>Jeringas. De plástico sin aguja con pivote tipo luer lock estériles y desechables. Capacidad: 10 ml Escala graduada en ml Divisiones de 1.0 y subdivisiones de 0.2. Envase con 100 piezas excepto las 20 ml que es de 50.</v>
      </c>
      <c r="I58" s="8">
        <v>308</v>
      </c>
      <c r="J58" s="9" t="s">
        <v>200</v>
      </c>
      <c r="K58" s="10">
        <v>46477</v>
      </c>
      <c r="L58" s="10"/>
      <c r="M58" s="11">
        <v>199.99</v>
      </c>
      <c r="N58" s="11">
        <f t="shared" si="0"/>
        <v>61596.920000000006</v>
      </c>
      <c r="O58" s="4"/>
      <c r="P58" s="4"/>
      <c r="Q58" s="12"/>
      <c r="R58" s="4"/>
      <c r="S58" s="4"/>
      <c r="T58" s="4"/>
    </row>
    <row r="59" spans="1:20" x14ac:dyDescent="0.25">
      <c r="A59" s="1" t="s">
        <v>0</v>
      </c>
      <c r="B59" s="2">
        <v>45674</v>
      </c>
      <c r="C59" s="3" t="s">
        <v>196</v>
      </c>
      <c r="D59" s="2">
        <v>45657</v>
      </c>
      <c r="E59" s="5">
        <f>VLOOKUP(F59,[1]!PROVEEDORES[#Data],2,0)</f>
        <v>0</v>
      </c>
      <c r="F59" s="6" t="s">
        <v>197</v>
      </c>
      <c r="G59" s="7" t="s">
        <v>198</v>
      </c>
      <c r="H59" s="7" t="str">
        <f>+VLOOKUP(G59,[1]!CLAVES[#Data],2,FALSE)</f>
        <v>Jeringas. De plástico sin aguja con pivote tipo luer lock estériles y desechables. Capacidad: 10 ml Escala graduada en ml Divisiones de 1.0 y subdivisiones de 0.2. Envase con 100 piezas excepto las 20 ml que es de 50.</v>
      </c>
      <c r="I59" s="8">
        <v>174</v>
      </c>
      <c r="J59" s="9" t="s">
        <v>201</v>
      </c>
      <c r="K59" s="10">
        <v>47330</v>
      </c>
      <c r="L59" s="10"/>
      <c r="M59" s="11">
        <v>199.99</v>
      </c>
      <c r="N59" s="11">
        <f t="shared" si="0"/>
        <v>34798.26</v>
      </c>
      <c r="O59" s="4"/>
      <c r="P59" s="4"/>
      <c r="Q59" s="12"/>
      <c r="R59" s="4"/>
      <c r="S59" s="4"/>
      <c r="T59" s="4"/>
    </row>
    <row r="60" spans="1:20" x14ac:dyDescent="0.25">
      <c r="A60" s="1" t="s">
        <v>0</v>
      </c>
      <c r="B60" s="2">
        <v>45674</v>
      </c>
      <c r="C60" s="3" t="s">
        <v>196</v>
      </c>
      <c r="D60" s="2">
        <v>45657</v>
      </c>
      <c r="E60" s="5">
        <f>VLOOKUP(F60,[1]!PROVEEDORES[#Data],2,0)</f>
        <v>0</v>
      </c>
      <c r="F60" s="6" t="s">
        <v>197</v>
      </c>
      <c r="G60" s="7" t="s">
        <v>202</v>
      </c>
      <c r="H60" s="7" t="str">
        <f>+VLOOKUP(G60,[1]!CLAVES[#Data],2,FALSE)</f>
        <v>Pañales. Predoblados desechables. Para adultos. Pieza.</v>
      </c>
      <c r="I60" s="8">
        <v>15000</v>
      </c>
      <c r="J60" s="9" t="s">
        <v>203</v>
      </c>
      <c r="K60" s="10">
        <v>47483</v>
      </c>
      <c r="L60" s="10"/>
      <c r="M60" s="11">
        <v>8.5</v>
      </c>
      <c r="N60" s="11">
        <f t="shared" si="0"/>
        <v>127500</v>
      </c>
      <c r="O60" s="4"/>
      <c r="P60" s="4"/>
      <c r="Q60" s="12"/>
      <c r="R60" s="4"/>
      <c r="S60" s="4"/>
      <c r="T60" s="4"/>
    </row>
    <row r="61" spans="1:20" x14ac:dyDescent="0.25">
      <c r="A61" s="1" t="s">
        <v>0</v>
      </c>
      <c r="B61" s="2">
        <v>45673</v>
      </c>
      <c r="C61" s="3" t="s">
        <v>204</v>
      </c>
      <c r="D61" s="4"/>
      <c r="E61" s="5" t="str">
        <f>VLOOKUP(F61,[1]!PROVEEDORES[#Data],2,0)</f>
        <v>APO120820265</v>
      </c>
      <c r="F61" s="6" t="s">
        <v>205</v>
      </c>
      <c r="G61" s="7" t="s">
        <v>206</v>
      </c>
      <c r="H61" s="7" t="str">
        <f>+VLOOKUP(G61,[1]!CLAVES[#Data],2,FALSE)</f>
        <v>Meropenem. Solución Inyectable Cada frasco ámpula con polvo contiene: Meropenem trihidratado equivalente a 1 g de meropenem. Envase con 1 frasco ámpula.</v>
      </c>
      <c r="I61" s="8">
        <v>1250</v>
      </c>
      <c r="J61" s="9" t="s">
        <v>207</v>
      </c>
      <c r="K61" s="10">
        <v>46203</v>
      </c>
      <c r="L61" s="10"/>
      <c r="M61" s="11">
        <v>91</v>
      </c>
      <c r="N61" s="11">
        <f t="shared" si="0"/>
        <v>113750</v>
      </c>
      <c r="O61" s="4"/>
      <c r="P61" s="4"/>
      <c r="Q61" s="12"/>
      <c r="R61" s="4"/>
      <c r="S61" s="4"/>
      <c r="T61" s="4"/>
    </row>
    <row r="62" spans="1:20" x14ac:dyDescent="0.25">
      <c r="A62" s="1" t="s">
        <v>0</v>
      </c>
      <c r="B62" s="2">
        <v>45674</v>
      </c>
      <c r="C62" s="3">
        <v>5002</v>
      </c>
      <c r="D62" s="4"/>
      <c r="E62" s="5" t="str">
        <f>VLOOKUP(F62,[1]!PROVEEDORES[#Data],2,0)</f>
        <v>NCU19412LR5</v>
      </c>
      <c r="F62" s="6" t="s">
        <v>208</v>
      </c>
      <c r="G62" s="7" t="s">
        <v>176</v>
      </c>
      <c r="H62" s="7" t="str">
        <f>+VLOOKUP(G62,[1]!CLAVES[#Data],2,FALSE)</f>
        <v>LAPIZ DE ELECTROCAUTERIO</v>
      </c>
      <c r="I62" s="8">
        <v>600</v>
      </c>
      <c r="J62" s="9" t="s">
        <v>209</v>
      </c>
      <c r="K62" s="10">
        <v>46469</v>
      </c>
      <c r="L62" s="10"/>
      <c r="M62" s="11">
        <v>144</v>
      </c>
      <c r="N62" s="11">
        <f t="shared" si="0"/>
        <v>86400</v>
      </c>
      <c r="O62" s="4"/>
      <c r="P62" s="4"/>
      <c r="Q62" s="12"/>
      <c r="R62" s="4"/>
      <c r="S62" s="4"/>
      <c r="T62" s="4"/>
    </row>
    <row r="63" spans="1:20" x14ac:dyDescent="0.25">
      <c r="A63" s="1" t="s">
        <v>0</v>
      </c>
      <c r="B63" s="2">
        <v>45674</v>
      </c>
      <c r="C63" s="3">
        <v>5002</v>
      </c>
      <c r="D63" s="4"/>
      <c r="E63" s="5" t="str">
        <f>VLOOKUP(F63,[1]!PROVEEDORES[#Data],2,0)</f>
        <v>NCU19412LR5</v>
      </c>
      <c r="F63" s="6" t="s">
        <v>208</v>
      </c>
      <c r="G63" s="7" t="s">
        <v>210</v>
      </c>
      <c r="H63" s="7" t="str">
        <f>+VLOOKUP(G63,[1]!CLAVES[#Data],2,FALSE)</f>
        <v>Equipo. Para drenaje por aspiración para uso postquirúrgico. Consta de: fuelle succionador sonda conectora cinta de fijación sonda de succión multiperforada con diámetro externo de 6 mm con válvula de reflujo  y válvula  de activación. Equipo.</v>
      </c>
      <c r="I63" s="8">
        <v>120</v>
      </c>
      <c r="J63" s="9" t="s">
        <v>211</v>
      </c>
      <c r="K63" s="10">
        <v>46235</v>
      </c>
      <c r="L63" s="10"/>
      <c r="M63" s="11">
        <v>442</v>
      </c>
      <c r="N63" s="11">
        <f t="shared" si="0"/>
        <v>53040</v>
      </c>
      <c r="O63" s="4"/>
      <c r="P63" s="4"/>
      <c r="Q63" s="12"/>
      <c r="R63" s="4"/>
      <c r="S63" s="4"/>
      <c r="T63" s="4"/>
    </row>
    <row r="64" spans="1:20" x14ac:dyDescent="0.25">
      <c r="A64" s="1" t="s">
        <v>0</v>
      </c>
      <c r="B64" s="2">
        <v>45674</v>
      </c>
      <c r="C64" s="3">
        <v>5002</v>
      </c>
      <c r="D64" s="4"/>
      <c r="E64" s="5" t="str">
        <f>VLOOKUP(F64,[1]!PROVEEDORES[#Data],2,0)</f>
        <v>NCU19412LR5</v>
      </c>
      <c r="F64" s="6" t="s">
        <v>208</v>
      </c>
      <c r="G64" s="7" t="s">
        <v>210</v>
      </c>
      <c r="H64" s="7" t="str">
        <f>+VLOOKUP(G64,[1]!CLAVES[#Data],2,FALSE)</f>
        <v>Equipo. Para drenaje por aspiración para uso postquirúrgico. Consta de: fuelle succionador sonda conectora cinta de fijación sonda de succión multiperforada con diámetro externo de 6 mm con válvula de reflujo  y válvula  de activación. Equipo.</v>
      </c>
      <c r="I64" s="8">
        <v>80</v>
      </c>
      <c r="J64" s="9" t="s">
        <v>212</v>
      </c>
      <c r="K64" s="10">
        <v>46297</v>
      </c>
      <c r="L64" s="10"/>
      <c r="M64" s="11">
        <v>442</v>
      </c>
      <c r="N64" s="11">
        <f t="shared" si="0"/>
        <v>35360</v>
      </c>
      <c r="O64" s="4"/>
      <c r="P64" s="4"/>
      <c r="Q64" s="12"/>
      <c r="R64" s="4"/>
      <c r="S64" s="4"/>
      <c r="T64" s="4"/>
    </row>
    <row r="65" spans="1:20" x14ac:dyDescent="0.25">
      <c r="A65" s="1" t="s">
        <v>0</v>
      </c>
      <c r="B65" s="2">
        <v>45674</v>
      </c>
      <c r="C65" s="3">
        <v>5013</v>
      </c>
      <c r="D65" s="4"/>
      <c r="E65" s="5" t="str">
        <f>VLOOKUP(F65,[1]!PROVEEDORES[#Data],2,0)</f>
        <v>NCU19412LR5</v>
      </c>
      <c r="F65" s="6" t="s">
        <v>208</v>
      </c>
      <c r="G65" s="7" t="s">
        <v>213</v>
      </c>
      <c r="H65" s="7" t="str">
        <f>+VLOOKUP(G65,[1]!CLAVES[#Data],2,FALSE)</f>
        <v>Dieta Polimerica A Base De Caseinato De Calcio O Proteinas Grasas Vitaminas Minerales. Polvo Cada 100 gramos contiene: Densidad energética Unidad Kcal/ml Mínimo 0.99 Máximo 1.06 Calorías Unidad Kcal Mínimo 412.5 Máximo 441.7 Hidratos de carbono Unidad g Mínimo 58.50 Máximo 68.00 Proteína: Unidad g Mínimo 15.80 Máximo 17.50 Histidina Unidad g Mínimo 0.40 Máximo 0.5600 Isoleucina Unidad g Mínimo 0.7035 Máximo 1.0135 Leucina Unidad g Mínimo 1.4050 Máximo 1.7670 Lisina Unidad g Mínimo 1.1080 Máximo 1.4525 Metionina Unidad g Mínimo 0.3925 Máximo 0.5256 Fenilalanina Unidad g Mínimo 0.7810 Máximo 0.9450 Treonina Unidad g Mínimo 0.6466 Máximo 0.8050 Triptofano Unidad g Mínimo 0.1833 Máximo 0.2450 Valina Unidad g Mínimo 0.8553 Máximo 1.2950 Arginina Unidad g Mínimo 0.6165 Máximo 0.6650 Acido aspártico Unidad g Mínimo 1.0500 Máximo 1.2310 Serina Unidad g Mínimo 0.8750 Máximo 0.8910 Acido glutámico Unidad g Mínimo 3.0100 Máximo 3.3530 Prolina Unidad g Mínimo 1.4700 Máximo 1.5630  Glicina Unidad g Mínimo 0.2800 Máximo 0.3380 Alanina Unidad g Mínimo 0.4375 Máximo 0.4910 Cistina Unidad g Mínimo 0.0980 Máximo 0.7000 Tirosina Unidad g Mínimo 0.7414 Máximo 1.0150 Grasas Unidad g Mínimo 9.0 Máximo 15.80 Acidos grasos saturados Unidad g Mínimo 0.96 Máximo 2.30 Acido palmítico Unidad g Mínimo 0.67 Máximo 1.77 Acido esteárico Unidad g Mínimo 0.29 Máximo 0.36 Grasos insaturados Unidad g Mínimo 7.20 Máximo 12.62 Linoleico Unidad g Mínimo 5.8 Máximo 8.50 Linolénico Unidad g Mínimo 0.20 Máximo 0.20 Oleico Unidad g Mínimo 1.20 Máximo 4.00 Relación polinsaturados/saturados Unidad g Mínimo 0.11 Máximo 8.20 Colesterol Unidad g Mínimo 0.00 Máximo 0.02 Vitamina A Unidad U.I. Mínimo 1028.0 Máximo 1170.0 Vitamina D Unidad U.I. Mínimo 90.10 Máximo 96.00 Vitamina E Unidad mg Mínimo 10.20 Máximo 15.00 Acido ascórbico Unidad mg Mínimo 20.00 Máximo 68.00 Acido fólico Unidad µg Mínimo 122.00 Máximo 200.00 Tiamina Unidad mg Mínimo 0.70 Máximo 0.72 Riboflavina Unidad mg Mínimo 0.70 Máximo 0.80 Niacina Unidad mg Mínimo 9.00 Máximo 10.00 Vitamina B6 Unidad mg Mínimo 0.90 Máximo 1.00 Vitamina B12 Unidad µg Mínimo 2.70 Máximo 3.10 Biotina Unidad µg Mínimo 61.00 Máximo 150.00 Acido pantoténico Unidad mg Mínimo 2.40 Máximo 5.00 Vitamina K Unidad µg Mínimo 18.00 Máximo 44.10 Colina Unidad mg Mínimo 0.0 Máximo 136.00 Calcio Unidad mg Mínimo 225.20 Máximo 325.20 Fósforo Unidad mg Mínimo 225.20 Máximo 268.80 Yodo Unidad µgMínimo 34.00 Máximo 44.00 Hierro Unidad mg Mínimo 4.10 Máximo 5.00 Magnesio Unidad mg Mínimo 90.10 Máximo 105.00 Cobre Unidad mg Mínimo 0.50 Máximo 0.52 Zinc Unidad mg Mínimo 4.30 Máximo 5.40 Manganeso Unidad mg Mínimo 0.90  Máximo 1.20 Potasio Unidad mg Mínimo 515.00 Máximo 860.00 Sodio Unidad mg Mínimo 130.00 Máximo 360.00 Cloro Unidad mg Mínimo 300.00 Máximo 610.00 Selenio Unidad µg Mínimo 0.0 Máximo 19.00 Cromo Unidad µg Mínimo 0.0 Máximo 22.5 Molibdeno Unidad µg Mínimo 0.0 Máximo 38.00 Envase con 400 - 454 gramos con o sin sabor.</v>
      </c>
      <c r="I65" s="8">
        <v>400</v>
      </c>
      <c r="J65" s="9" t="s">
        <v>214</v>
      </c>
      <c r="K65" s="10">
        <v>46295</v>
      </c>
      <c r="L65" s="10"/>
      <c r="M65" s="11">
        <v>206.42</v>
      </c>
      <c r="N65" s="11">
        <f t="shared" si="0"/>
        <v>82568</v>
      </c>
      <c r="O65" s="4"/>
      <c r="P65" s="4"/>
      <c r="Q65" s="12"/>
      <c r="R65" s="4"/>
      <c r="S65" s="4"/>
      <c r="T65" s="4"/>
    </row>
    <row r="66" spans="1:20" x14ac:dyDescent="0.25">
      <c r="A66" s="1" t="s">
        <v>0</v>
      </c>
      <c r="B66" s="2">
        <v>45674</v>
      </c>
      <c r="C66" s="3">
        <v>5012</v>
      </c>
      <c r="D66" s="4"/>
      <c r="E66" s="5" t="str">
        <f>VLOOKUP(F66,[1]!PROVEEDORES[#Data],2,0)</f>
        <v>NCU19412LR5</v>
      </c>
      <c r="F66" s="6" t="s">
        <v>208</v>
      </c>
      <c r="G66" s="7" t="s">
        <v>215</v>
      </c>
      <c r="H66" s="7" t="str">
        <f>+VLOOKUP(G66,[1]!CLAVES[#Data],2,FALSE)</f>
        <v>Mascarillas. Desechable para administración de oxígeno con tubo de conexión de 180 cm y adaptador. Pieza.</v>
      </c>
      <c r="I66" s="8">
        <v>259</v>
      </c>
      <c r="J66" s="9" t="s">
        <v>216</v>
      </c>
      <c r="K66" s="10">
        <v>46277</v>
      </c>
      <c r="L66" s="10"/>
      <c r="M66" s="11">
        <v>27</v>
      </c>
      <c r="N66" s="11">
        <f t="shared" si="0"/>
        <v>6993</v>
      </c>
      <c r="O66" s="4"/>
      <c r="P66" s="4"/>
      <c r="Q66" s="12"/>
      <c r="R66" s="4"/>
      <c r="S66" s="4"/>
      <c r="T66" s="4"/>
    </row>
    <row r="67" spans="1:20" x14ac:dyDescent="0.25">
      <c r="A67" s="1" t="s">
        <v>0</v>
      </c>
      <c r="B67" s="2">
        <v>45674</v>
      </c>
      <c r="C67" s="3">
        <v>5012</v>
      </c>
      <c r="D67" s="4"/>
      <c r="E67" s="5" t="str">
        <f>VLOOKUP(F67,[1]!PROVEEDORES[#Data],2,0)</f>
        <v>NCU19412LR5</v>
      </c>
      <c r="F67" s="6" t="s">
        <v>208</v>
      </c>
      <c r="G67" s="7" t="s">
        <v>215</v>
      </c>
      <c r="H67" s="7" t="str">
        <f>+VLOOKUP(G67,[1]!CLAVES[#Data],2,FALSE)</f>
        <v>Mascarillas. Desechable para administración de oxígeno con tubo de conexión de 180 cm y adaptador. Pieza.</v>
      </c>
      <c r="I67" s="8">
        <v>241</v>
      </c>
      <c r="J67" s="9" t="s">
        <v>217</v>
      </c>
      <c r="K67" s="10">
        <v>46169</v>
      </c>
      <c r="L67" s="10"/>
      <c r="M67" s="11">
        <v>27</v>
      </c>
      <c r="N67" s="11">
        <f t="shared" ref="N67:N122" si="1">+M67*I67</f>
        <v>6507</v>
      </c>
      <c r="O67" s="4"/>
      <c r="P67" s="4"/>
      <c r="Q67" s="12"/>
      <c r="R67" s="4"/>
      <c r="S67" s="4"/>
      <c r="T67" s="4"/>
    </row>
    <row r="68" spans="1:20" x14ac:dyDescent="0.25">
      <c r="A68" s="1" t="s">
        <v>0</v>
      </c>
      <c r="B68" s="2">
        <v>45674</v>
      </c>
      <c r="C68" s="3">
        <v>5017</v>
      </c>
      <c r="D68" s="4"/>
      <c r="E68" s="5" t="str">
        <f>VLOOKUP(F68,[1]!PROVEEDORES[#Data],2,0)</f>
        <v>NCU19412LR5</v>
      </c>
      <c r="F68" s="6" t="s">
        <v>208</v>
      </c>
      <c r="G68" s="7" t="s">
        <v>218</v>
      </c>
      <c r="H68" s="7" t="str">
        <f>+VLOOKUP(G68,[1]!CLAVES[#Data],2,FALSE)</f>
        <v>Apixabán. Tableta Cada Tableta contiene: Apixabán 2.5 mg Envase con 20 Tabletas.</v>
      </c>
      <c r="I68" s="8">
        <v>277</v>
      </c>
      <c r="J68" s="9" t="s">
        <v>219</v>
      </c>
      <c r="K68" s="10">
        <v>45930</v>
      </c>
      <c r="L68" s="10"/>
      <c r="M68" s="11">
        <v>310</v>
      </c>
      <c r="N68" s="11">
        <f t="shared" si="1"/>
        <v>85870</v>
      </c>
      <c r="O68" s="4"/>
      <c r="P68" s="4"/>
      <c r="Q68" s="12"/>
      <c r="R68" s="4"/>
      <c r="S68" s="4"/>
      <c r="T68" s="4"/>
    </row>
    <row r="69" spans="1:20" x14ac:dyDescent="0.25">
      <c r="A69" s="1" t="s">
        <v>0</v>
      </c>
      <c r="B69" s="2">
        <v>45674</v>
      </c>
      <c r="C69" s="3">
        <v>5016</v>
      </c>
      <c r="D69" s="4"/>
      <c r="E69" s="5" t="str">
        <f>VLOOKUP(F69,[1]!PROVEEDORES[#Data],2,0)</f>
        <v>NCU19412LR5</v>
      </c>
      <c r="F69" s="6" t="s">
        <v>208</v>
      </c>
      <c r="G69" s="7" t="s">
        <v>220</v>
      </c>
      <c r="H69" s="7" t="str">
        <f>+VLOOKUP(G69,[1]!CLAVES[#Data],2,FALSE)</f>
        <v>Cubrebocas quirúrgico. Cubreboca quirúrgico elaborado con dos capas externas de tela no tejida un filtro intermedio de polipropileno; plano o plisado; con ajuste nasal moldeable. Resistente a fluidos antiestático hipoalergénico. Con bandas o ajuste elástico entorchado a la cabeza o retroauricular. Desechable. Pieza.</v>
      </c>
      <c r="I69" s="8">
        <v>35384</v>
      </c>
      <c r="J69" s="9" t="s">
        <v>221</v>
      </c>
      <c r="K69" s="10">
        <v>47483</v>
      </c>
      <c r="L69" s="10"/>
      <c r="M69" s="11">
        <v>0.7</v>
      </c>
      <c r="N69" s="11">
        <f t="shared" si="1"/>
        <v>24768.799999999999</v>
      </c>
      <c r="O69" s="4"/>
      <c r="P69" s="4"/>
      <c r="Q69" s="12"/>
      <c r="R69" s="4"/>
      <c r="S69" s="4"/>
      <c r="T69" s="4"/>
    </row>
    <row r="70" spans="1:20" x14ac:dyDescent="0.25">
      <c r="A70" s="1" t="s">
        <v>0</v>
      </c>
      <c r="B70" s="2">
        <v>45674</v>
      </c>
      <c r="C70" s="3">
        <v>5015</v>
      </c>
      <c r="D70" s="4"/>
      <c r="E70" s="5" t="str">
        <f>VLOOKUP(F70,[1]!PROVEEDORES[#Data],2,0)</f>
        <v>NCU19412LR5</v>
      </c>
      <c r="F70" s="6" t="s">
        <v>208</v>
      </c>
      <c r="G70" s="7" t="s">
        <v>222</v>
      </c>
      <c r="H70" s="7" t="str">
        <f>+VLOOKUP(G70,[1]!CLAVES[#Data],2,FALSE)</f>
        <v>Gorros. Gorro de tela no tejida de polipropileno desechable. Impermeable a la penetración de líquidos y fluidos; antiestática y resistente a la tensión. Cintas de ajuste en el extremo distal. Tamaño estándar. Desechable Pieza.</v>
      </c>
      <c r="I70" s="8">
        <v>3070</v>
      </c>
      <c r="J70" s="9" t="s">
        <v>223</v>
      </c>
      <c r="K70" s="10">
        <v>47514</v>
      </c>
      <c r="L70" s="10"/>
      <c r="M70" s="11">
        <v>0.86</v>
      </c>
      <c r="N70" s="11">
        <f t="shared" si="1"/>
        <v>2640.2</v>
      </c>
      <c r="O70" s="4"/>
      <c r="P70" s="4"/>
      <c r="Q70" s="12"/>
      <c r="R70" s="4"/>
      <c r="S70" s="4"/>
      <c r="T70" s="4"/>
    </row>
    <row r="71" spans="1:20" x14ac:dyDescent="0.25">
      <c r="A71" s="1" t="s">
        <v>0</v>
      </c>
      <c r="B71" s="2">
        <v>45674</v>
      </c>
      <c r="C71" s="3">
        <v>5014</v>
      </c>
      <c r="D71" s="4"/>
      <c r="E71" s="5" t="str">
        <f>VLOOKUP(F71,[1]!PROVEEDORES[#Data],2,0)</f>
        <v>NCU19412LR5</v>
      </c>
      <c r="F71" s="6" t="s">
        <v>208</v>
      </c>
      <c r="G71" s="7" t="s">
        <v>224</v>
      </c>
      <c r="H71" s="7" t="str">
        <f>+VLOOKUP(G71,[1]!CLAVES[#Data],2,FALSE)</f>
        <v>Eritropoyetina. Solución Inyectable Cada frasco ámpula con liofilizado o Solución contiene: Eritropoyetina humana recombinante o Eritropoyetina alfa o Eritropoyetina beta 2000 UI Envase con 12 frascos ámpula 1 ml con o sin diluyente.</v>
      </c>
      <c r="I71" s="8">
        <v>400</v>
      </c>
      <c r="J71" s="9" t="s">
        <v>225</v>
      </c>
      <c r="K71" s="10">
        <v>46295</v>
      </c>
      <c r="L71" s="10"/>
      <c r="M71" s="11">
        <v>1008</v>
      </c>
      <c r="N71" s="11">
        <f t="shared" si="1"/>
        <v>403200</v>
      </c>
      <c r="O71" s="4"/>
      <c r="P71" s="4"/>
      <c r="Q71" s="12"/>
      <c r="R71" s="4"/>
      <c r="S71" s="4"/>
      <c r="T71" s="4"/>
    </row>
    <row r="72" spans="1:20" x14ac:dyDescent="0.25">
      <c r="A72" s="1" t="s">
        <v>0</v>
      </c>
      <c r="B72" s="2">
        <v>45674</v>
      </c>
      <c r="C72" s="3">
        <v>5014</v>
      </c>
      <c r="D72" s="4"/>
      <c r="E72" s="5" t="str">
        <f>VLOOKUP(F72,[1]!PROVEEDORES[#Data],2,0)</f>
        <v>NCU19412LR5</v>
      </c>
      <c r="F72" s="6" t="s">
        <v>208</v>
      </c>
      <c r="G72" s="7" t="s">
        <v>226</v>
      </c>
      <c r="H72" s="7" t="str">
        <f>+VLOOKUP(G72,[1]!CLAVES[#Data],2,FALSE)</f>
        <v>Eritropoyetina. Solución Inyectable Cada frasco ámpula con liofilizado o Solución contiene: Eritropoyetina humana recombinante o Eritropoyetina alfa o Eritropoyetina beta 4000 UI Envase con 6 frascos ámpula con o sin diluyente</v>
      </c>
      <c r="I72" s="8">
        <v>400</v>
      </c>
      <c r="J72" s="9" t="s">
        <v>227</v>
      </c>
      <c r="K72" s="10">
        <v>46265</v>
      </c>
      <c r="L72" s="10"/>
      <c r="M72" s="11">
        <v>1000</v>
      </c>
      <c r="N72" s="11">
        <f t="shared" si="1"/>
        <v>400000</v>
      </c>
      <c r="O72" s="4"/>
      <c r="P72" s="4"/>
      <c r="Q72" s="12"/>
      <c r="R72" s="4"/>
      <c r="S72" s="4"/>
      <c r="T72" s="4"/>
    </row>
    <row r="73" spans="1:20" x14ac:dyDescent="0.25">
      <c r="A73" s="1" t="s">
        <v>0</v>
      </c>
      <c r="B73" s="2">
        <v>45674</v>
      </c>
      <c r="C73" s="3">
        <v>5014</v>
      </c>
      <c r="D73" s="4"/>
      <c r="E73" s="5" t="str">
        <f>VLOOKUP(F73,[1]!PROVEEDORES[#Data],2,0)</f>
        <v>NCU19412LR5</v>
      </c>
      <c r="F73" s="6" t="s">
        <v>208</v>
      </c>
      <c r="G73" s="7" t="s">
        <v>228</v>
      </c>
      <c r="H73" s="7" t="str">
        <f>+VLOOKUP(G73,[1]!CLAVES[#Data],2,FALSE)</f>
        <v>Dexmedetomidina solución inyectable. Cada frasco ámpula contiene:  clorhidrato de dexmedetomidina 200 µg  envase con 1 frasco ámpula</v>
      </c>
      <c r="I73" s="8">
        <v>400</v>
      </c>
      <c r="J73" s="9" t="s">
        <v>229</v>
      </c>
      <c r="K73" s="10">
        <v>46203</v>
      </c>
      <c r="L73" s="10"/>
      <c r="M73" s="11">
        <v>56</v>
      </c>
      <c r="N73" s="11">
        <f t="shared" si="1"/>
        <v>22400</v>
      </c>
      <c r="O73" s="4"/>
      <c r="P73" s="4"/>
      <c r="Q73" s="12"/>
      <c r="R73" s="4"/>
      <c r="S73" s="4"/>
      <c r="T73" s="4"/>
    </row>
    <row r="74" spans="1:20" x14ac:dyDescent="0.25">
      <c r="A74" s="1" t="s">
        <v>0</v>
      </c>
      <c r="B74" s="2">
        <v>45674</v>
      </c>
      <c r="C74" s="3">
        <v>5007</v>
      </c>
      <c r="D74" s="4"/>
      <c r="E74" s="5" t="str">
        <f>VLOOKUP(F74,[1]!PROVEEDORES[#Data],2,0)</f>
        <v>NCU19412LR5</v>
      </c>
      <c r="F74" s="6" t="s">
        <v>208</v>
      </c>
      <c r="G74" s="7" t="s">
        <v>230</v>
      </c>
      <c r="H74" s="7" t="str">
        <f>+VLOOKUP(G74,[1]!CLAVES[#Data],2,FALSE)</f>
        <v>Insulina glargina. Solución Inyectable Cada ml de Solución contiene: Insulina glargina 3.64 mg equivalente a 100.0 UI de insulina humana. Envase con un frasco ámpula con 10 ml.</v>
      </c>
      <c r="I74" s="8">
        <v>340</v>
      </c>
      <c r="J74" s="9" t="s">
        <v>231</v>
      </c>
      <c r="K74" s="10">
        <v>46234</v>
      </c>
      <c r="L74" s="10"/>
      <c r="M74" s="11">
        <v>260</v>
      </c>
      <c r="N74" s="11">
        <f t="shared" si="1"/>
        <v>88400</v>
      </c>
      <c r="O74" s="4"/>
      <c r="P74" s="4"/>
      <c r="Q74" s="12"/>
      <c r="R74" s="4"/>
      <c r="S74" s="4"/>
      <c r="T74" s="4"/>
    </row>
    <row r="75" spans="1:20" x14ac:dyDescent="0.25">
      <c r="A75" s="1" t="s">
        <v>0</v>
      </c>
      <c r="B75" s="2">
        <v>45674</v>
      </c>
      <c r="C75" s="3">
        <v>5007</v>
      </c>
      <c r="D75" s="4"/>
      <c r="E75" s="5" t="str">
        <f>VLOOKUP(F75,[1]!PROVEEDORES[#Data],2,0)</f>
        <v>NCU19412LR5</v>
      </c>
      <c r="F75" s="6" t="s">
        <v>208</v>
      </c>
      <c r="G75" s="7" t="s">
        <v>230</v>
      </c>
      <c r="H75" s="7" t="str">
        <f>+VLOOKUP(G75,[1]!CLAVES[#Data],2,FALSE)</f>
        <v>Insulina glargina. Solución Inyectable Cada ml de Solución contiene: Insulina glargina 3.64 mg equivalente a 100.0 UI de insulina humana. Envase con un frasco ámpula con 10 ml.</v>
      </c>
      <c r="I75" s="8">
        <v>60</v>
      </c>
      <c r="J75" s="9" t="s">
        <v>232</v>
      </c>
      <c r="K75" s="10">
        <v>46112</v>
      </c>
      <c r="L75" s="10"/>
      <c r="M75" s="11">
        <v>260</v>
      </c>
      <c r="N75" s="11">
        <f t="shared" si="1"/>
        <v>15600</v>
      </c>
      <c r="O75" s="4"/>
      <c r="P75" s="4"/>
      <c r="Q75" s="12"/>
      <c r="R75" s="4"/>
      <c r="S75" s="4"/>
      <c r="T75" s="4"/>
    </row>
    <row r="76" spans="1:20" x14ac:dyDescent="0.25">
      <c r="A76" s="1" t="s">
        <v>0</v>
      </c>
      <c r="B76" s="2">
        <v>45674</v>
      </c>
      <c r="C76" s="3">
        <v>5006</v>
      </c>
      <c r="D76" s="4"/>
      <c r="E76" s="5" t="str">
        <f>VLOOKUP(F76,[1]!PROVEEDORES[#Data],2,0)</f>
        <v>NCU19412LR5</v>
      </c>
      <c r="F76" s="6" t="s">
        <v>208</v>
      </c>
      <c r="G76" s="7" t="s">
        <v>233</v>
      </c>
      <c r="H76" s="7" t="str">
        <f>+VLOOKUP(G76,[1]!CLAVES[#Data],2,FALSE)</f>
        <v>Gasas. Seca cortada de algodón 100%. Tejida. Doblada en 12 capas. No estéril. Tipo de tejido VII. De 20 x 12 Título de hilo de 28 a 32 m/g tanto en urdimbre como en trama. Peso mínimo por m2 19g/ m2 Largo:  10 cm. Ancho: 10 cm. Área: 1152 cm2. Envase con 200.</v>
      </c>
      <c r="I76" s="8">
        <v>1000</v>
      </c>
      <c r="J76" s="9" t="s">
        <v>234</v>
      </c>
      <c r="K76" s="10">
        <v>47456</v>
      </c>
      <c r="L76" s="10"/>
      <c r="M76" s="11">
        <v>313.25</v>
      </c>
      <c r="N76" s="11">
        <f t="shared" si="1"/>
        <v>313250</v>
      </c>
      <c r="O76" s="4"/>
      <c r="P76" s="4"/>
      <c r="Q76" s="12"/>
      <c r="R76" s="4"/>
      <c r="S76" s="4"/>
      <c r="T76" s="4"/>
    </row>
    <row r="77" spans="1:20" x14ac:dyDescent="0.25">
      <c r="A77" s="1" t="s">
        <v>0</v>
      </c>
      <c r="B77" s="2">
        <v>45674</v>
      </c>
      <c r="C77" s="3">
        <v>5005</v>
      </c>
      <c r="D77" s="4"/>
      <c r="E77" s="5" t="str">
        <f>VLOOKUP(F77,[1]!PROVEEDORES[#Data],2,0)</f>
        <v>NCU19412LR5</v>
      </c>
      <c r="F77" s="6" t="s">
        <v>208</v>
      </c>
      <c r="G77" s="7" t="s">
        <v>235</v>
      </c>
      <c r="H77" s="7" t="str">
        <f>+VLOOKUP(G77,[1]!CLAVES[#Data],2,FALSE)</f>
        <v>Levofloxacino. Tableta Cada Tableta contiene: Levofloxacino hemihidratado equivalente a 750 mg de levofloxacino. Envase con 7 Tabletas.</v>
      </c>
      <c r="I77" s="8">
        <v>192</v>
      </c>
      <c r="J77" s="9" t="s">
        <v>236</v>
      </c>
      <c r="K77" s="10">
        <v>46165</v>
      </c>
      <c r="L77" s="10"/>
      <c r="M77" s="11">
        <v>51.7</v>
      </c>
      <c r="N77" s="11">
        <f t="shared" si="1"/>
        <v>9926.4000000000015</v>
      </c>
      <c r="O77" s="4"/>
      <c r="P77" s="4"/>
      <c r="Q77" s="12"/>
      <c r="R77" s="4"/>
      <c r="S77" s="4"/>
      <c r="T77" s="4"/>
    </row>
    <row r="78" spans="1:20" x14ac:dyDescent="0.25">
      <c r="A78" s="1" t="s">
        <v>0</v>
      </c>
      <c r="B78" s="2">
        <v>45674</v>
      </c>
      <c r="C78" s="3">
        <v>5005</v>
      </c>
      <c r="D78" s="4"/>
      <c r="E78" s="5" t="str">
        <f>VLOOKUP(F78,[1]!PROVEEDORES[#Data],2,0)</f>
        <v>NCU19412LR5</v>
      </c>
      <c r="F78" s="6" t="s">
        <v>208</v>
      </c>
      <c r="G78" s="7" t="s">
        <v>235</v>
      </c>
      <c r="H78" s="7" t="str">
        <f>+VLOOKUP(G78,[1]!CLAVES[#Data],2,FALSE)</f>
        <v>Levofloxacino. Tableta Cada Tableta contiene: Levofloxacino hemihidratado equivalente a 750 mg de levofloxacino. Envase con 7 Tabletas.</v>
      </c>
      <c r="I78" s="8">
        <v>48</v>
      </c>
      <c r="J78" s="9" t="s">
        <v>236</v>
      </c>
      <c r="K78" s="10">
        <v>46165</v>
      </c>
      <c r="L78" s="10"/>
      <c r="M78" s="11">
        <v>51.7</v>
      </c>
      <c r="N78" s="11">
        <f t="shared" si="1"/>
        <v>2481.6000000000004</v>
      </c>
      <c r="O78" s="4"/>
      <c r="P78" s="4"/>
      <c r="Q78" s="12"/>
      <c r="R78" s="4"/>
      <c r="S78" s="4"/>
      <c r="T78" s="4"/>
    </row>
    <row r="79" spans="1:20" x14ac:dyDescent="0.25">
      <c r="A79" s="1" t="s">
        <v>0</v>
      </c>
      <c r="B79" s="2">
        <v>45674</v>
      </c>
      <c r="C79" s="3">
        <v>5005</v>
      </c>
      <c r="D79" s="4"/>
      <c r="E79" s="5" t="str">
        <f>VLOOKUP(F79,[1]!PROVEEDORES[#Data],2,0)</f>
        <v>NCU19412LR5</v>
      </c>
      <c r="F79" s="6" t="s">
        <v>208</v>
      </c>
      <c r="G79" s="7" t="s">
        <v>237</v>
      </c>
      <c r="H79" s="7" t="str">
        <f>+VLOOKUP(G79,[1]!CLAVES[#Data],2,FALSE)</f>
        <v>Diclofenaco. Cápsula o gragea de liberación prolongada. Cada gragea contiene: Diclofenaco sódico 100 mg Envase con 20 Cápsulas o Grageas.</v>
      </c>
      <c r="I79" s="8">
        <v>400</v>
      </c>
      <c r="J79" s="9" t="s">
        <v>238</v>
      </c>
      <c r="K79" s="10">
        <v>46143</v>
      </c>
      <c r="L79" s="10"/>
      <c r="M79" s="11">
        <v>14</v>
      </c>
      <c r="N79" s="11">
        <f t="shared" si="1"/>
        <v>5600</v>
      </c>
      <c r="O79" s="4"/>
      <c r="P79" s="4"/>
      <c r="Q79" s="12"/>
      <c r="R79" s="4"/>
      <c r="S79" s="4"/>
      <c r="T79" s="4"/>
    </row>
    <row r="80" spans="1:20" x14ac:dyDescent="0.25">
      <c r="A80" s="1" t="s">
        <v>0</v>
      </c>
      <c r="B80" s="2">
        <v>45674</v>
      </c>
      <c r="C80" s="3">
        <v>5005</v>
      </c>
      <c r="D80" s="4"/>
      <c r="E80" s="5" t="str">
        <f>VLOOKUP(F80,[1]!PROVEEDORES[#Data],2,0)</f>
        <v>NCU19412LR5</v>
      </c>
      <c r="F80" s="6" t="s">
        <v>208</v>
      </c>
      <c r="G80" s="7" t="s">
        <v>239</v>
      </c>
      <c r="H80" s="7" t="str">
        <f>+VLOOKUP(G80,[1]!CLAVES[#Data],2,FALSE)</f>
        <v>Loratadina. Jarabe Cada 100 ml contienen: Loratadina 100 mg Envase con 60 ml y dosificador.</v>
      </c>
      <c r="I80" s="8">
        <v>140</v>
      </c>
      <c r="J80" s="9" t="s">
        <v>240</v>
      </c>
      <c r="K80" s="10">
        <v>46054</v>
      </c>
      <c r="L80" s="10"/>
      <c r="M80" s="11">
        <v>18</v>
      </c>
      <c r="N80" s="11">
        <f t="shared" si="1"/>
        <v>2520</v>
      </c>
      <c r="O80" s="4"/>
      <c r="P80" s="4"/>
      <c r="Q80" s="12"/>
      <c r="R80" s="4"/>
      <c r="S80" s="4"/>
      <c r="T80" s="4"/>
    </row>
    <row r="81" spans="1:20" x14ac:dyDescent="0.25">
      <c r="A81" s="1" t="s">
        <v>0</v>
      </c>
      <c r="B81" s="2">
        <v>45674</v>
      </c>
      <c r="C81" s="3">
        <v>5005</v>
      </c>
      <c r="D81" s="4"/>
      <c r="E81" s="5" t="str">
        <f>VLOOKUP(F81,[1]!PROVEEDORES[#Data],2,0)</f>
        <v>NCU19412LR5</v>
      </c>
      <c r="F81" s="6" t="s">
        <v>208</v>
      </c>
      <c r="G81" s="7" t="s">
        <v>239</v>
      </c>
      <c r="H81" s="7" t="str">
        <f>+VLOOKUP(G81,[1]!CLAVES[#Data],2,FALSE)</f>
        <v>Loratadina. Jarabe Cada 100 ml contienen: Loratadina 100 mg Envase con 60 ml y dosificador.</v>
      </c>
      <c r="I81" s="8">
        <v>20</v>
      </c>
      <c r="J81" s="10" t="s">
        <v>241</v>
      </c>
      <c r="K81" s="10">
        <v>46054</v>
      </c>
      <c r="L81" s="10"/>
      <c r="M81" s="11">
        <v>18</v>
      </c>
      <c r="N81" s="11">
        <f t="shared" si="1"/>
        <v>360</v>
      </c>
      <c r="O81" s="4"/>
      <c r="P81" s="4"/>
      <c r="Q81" s="12"/>
      <c r="R81" s="4"/>
      <c r="S81" s="4"/>
      <c r="T81" s="4"/>
    </row>
    <row r="82" spans="1:20" x14ac:dyDescent="0.25">
      <c r="A82" s="1" t="s">
        <v>0</v>
      </c>
      <c r="B82" s="2">
        <v>45674</v>
      </c>
      <c r="C82" s="3">
        <v>5005</v>
      </c>
      <c r="D82" s="4"/>
      <c r="E82" s="5" t="str">
        <f>VLOOKUP(F82,[1]!PROVEEDORES[#Data],2,0)</f>
        <v>NCU19412LR5</v>
      </c>
      <c r="F82" s="6" t="s">
        <v>208</v>
      </c>
      <c r="G82" s="7" t="s">
        <v>242</v>
      </c>
      <c r="H82" s="7" t="str">
        <f>+VLOOKUP(G82,[1]!CLAVES[#Data],2,FALSE)</f>
        <v>Levofloxacino. Tableta Cada Tableta contiene: Levofloxacino hemihidratado equivalente a 500 mg de levofloxacino. Envase con 7 Tabletas.</v>
      </c>
      <c r="I82" s="8">
        <v>240</v>
      </c>
      <c r="J82" s="9" t="s">
        <v>243</v>
      </c>
      <c r="K82" s="10">
        <v>46173</v>
      </c>
      <c r="L82" s="10"/>
      <c r="M82" s="11">
        <v>39.9</v>
      </c>
      <c r="N82" s="11">
        <f t="shared" si="1"/>
        <v>9576</v>
      </c>
      <c r="O82" s="4"/>
      <c r="P82" s="4"/>
      <c r="Q82" s="12"/>
      <c r="R82" s="4"/>
      <c r="S82" s="4"/>
      <c r="T82" s="4"/>
    </row>
    <row r="83" spans="1:20" x14ac:dyDescent="0.25">
      <c r="A83" s="1" t="s">
        <v>0</v>
      </c>
      <c r="B83" s="2">
        <v>45674</v>
      </c>
      <c r="C83" s="3">
        <v>5004</v>
      </c>
      <c r="D83" s="4"/>
      <c r="E83" s="5" t="str">
        <f>VLOOKUP(F83,[1]!PROVEEDORES[#Data],2,0)</f>
        <v>NCU19412LR5</v>
      </c>
      <c r="F83" s="6" t="s">
        <v>208</v>
      </c>
      <c r="G83" s="7" t="s">
        <v>244</v>
      </c>
      <c r="H83" s="7" t="str">
        <f>+VLOOKUP(G83,[1]!CLAVES[#Data],2,FALSE)</f>
        <v>Budesonida. Suspensión para nebulizar. Cada envase contiene: Budesonida (micronizada) 0.500 mg. Envase con 5 envases con 2 ml.</v>
      </c>
      <c r="I83" s="8">
        <v>400</v>
      </c>
      <c r="J83" s="9" t="s">
        <v>245</v>
      </c>
      <c r="K83" s="10">
        <v>46326</v>
      </c>
      <c r="L83" s="10"/>
      <c r="M83" s="11">
        <v>253.7</v>
      </c>
      <c r="N83" s="11">
        <f t="shared" si="1"/>
        <v>101480</v>
      </c>
      <c r="O83" s="4"/>
      <c r="P83" s="4"/>
      <c r="Q83" s="12"/>
      <c r="R83" s="4"/>
      <c r="S83" s="4"/>
      <c r="T83" s="4"/>
    </row>
    <row r="84" spans="1:20" x14ac:dyDescent="0.25">
      <c r="A84" s="1" t="s">
        <v>0</v>
      </c>
      <c r="B84" s="2">
        <v>45674</v>
      </c>
      <c r="C84" s="3">
        <v>5003</v>
      </c>
      <c r="D84" s="4"/>
      <c r="E84" s="5" t="str">
        <f>VLOOKUP(F84,[1]!PROVEEDORES[#Data],2,0)</f>
        <v>NCU19412LR5</v>
      </c>
      <c r="F84" s="6" t="s">
        <v>208</v>
      </c>
      <c r="G84" s="7" t="s">
        <v>174</v>
      </c>
      <c r="H84" s="7" t="str">
        <f>+VLOOKUP(G84,[1]!CLAVES[#Data],2,FALSE)</f>
        <v>ELECTRODO PARA ADULTO</v>
      </c>
      <c r="I84" s="8">
        <v>1600</v>
      </c>
      <c r="J84" s="9" t="s">
        <v>246</v>
      </c>
      <c r="K84" s="10">
        <v>46342</v>
      </c>
      <c r="L84" s="10"/>
      <c r="M84" s="11">
        <v>4.5599999999999996</v>
      </c>
      <c r="N84" s="11">
        <f t="shared" si="1"/>
        <v>7295.9999999999991</v>
      </c>
      <c r="O84" s="4"/>
      <c r="P84" s="4"/>
      <c r="Q84" s="12"/>
      <c r="R84" s="4"/>
      <c r="S84" s="4"/>
      <c r="T84" s="4"/>
    </row>
    <row r="85" spans="1:20" x14ac:dyDescent="0.25">
      <c r="A85" s="1" t="s">
        <v>0</v>
      </c>
      <c r="B85" s="2">
        <v>45674</v>
      </c>
      <c r="C85" s="3">
        <v>5001</v>
      </c>
      <c r="D85" s="4"/>
      <c r="E85" s="5" t="str">
        <f>VLOOKUP(F85,[1]!PROVEEDORES[#Data],2,0)</f>
        <v>NCU19412LR5</v>
      </c>
      <c r="F85" s="6" t="s">
        <v>208</v>
      </c>
      <c r="G85" s="7" t="s">
        <v>247</v>
      </c>
      <c r="H85" s="7" t="str">
        <f>+VLOOKUP(G85,[1]!CLAVES[#Data],2,FALSE)</f>
        <v>Telmisartán hidroclorotiazida. Tableta o cápsula. Cada Tableta o cápsula contiene: Telmisartán 80.0 mg Hidroclorotiazida 12.5 mg Envase con 14 Tabletas o cápsulas.</v>
      </c>
      <c r="I85" s="8">
        <v>400</v>
      </c>
      <c r="J85" s="9" t="s">
        <v>248</v>
      </c>
      <c r="K85" s="10">
        <v>46234</v>
      </c>
      <c r="L85" s="10"/>
      <c r="M85" s="11">
        <v>120</v>
      </c>
      <c r="N85" s="11">
        <f t="shared" si="1"/>
        <v>48000</v>
      </c>
      <c r="O85" s="4"/>
      <c r="P85" s="4"/>
      <c r="Q85" s="12"/>
      <c r="R85" s="4"/>
      <c r="S85" s="4"/>
      <c r="T85" s="4"/>
    </row>
    <row r="86" spans="1:20" x14ac:dyDescent="0.25">
      <c r="A86" s="1" t="s">
        <v>0</v>
      </c>
      <c r="B86" s="2">
        <v>45679</v>
      </c>
      <c r="C86" s="3" t="s">
        <v>249</v>
      </c>
      <c r="D86" s="4">
        <v>4153982974</v>
      </c>
      <c r="E86" s="5" t="str">
        <f>VLOOKUP(F86,[1]!PROVEEDORES[#Data],2,0)</f>
        <v>LSO741128J68</v>
      </c>
      <c r="F86" s="6" t="s">
        <v>250</v>
      </c>
      <c r="G86" s="7" t="s">
        <v>251</v>
      </c>
      <c r="H86" s="7" t="str">
        <f>+VLOOKUP(G86,[1]!CLAVES[#Data],2,FALSE)</f>
        <v>Nitrofurantoína. Cápsula Cada Cápsula contiene: Nitrofurantoína 100 mg Envase con 40 Cápsulas.</v>
      </c>
      <c r="I86" s="8">
        <v>3816</v>
      </c>
      <c r="J86" s="9">
        <v>41290</v>
      </c>
      <c r="K86" s="10">
        <v>46213</v>
      </c>
      <c r="L86" s="10">
        <v>45483</v>
      </c>
      <c r="M86" s="11">
        <v>26</v>
      </c>
      <c r="N86" s="11">
        <f t="shared" si="1"/>
        <v>99216</v>
      </c>
      <c r="O86" s="4" t="s">
        <v>80</v>
      </c>
      <c r="P86" s="4" t="s">
        <v>68</v>
      </c>
      <c r="Q86" s="12" t="s">
        <v>7</v>
      </c>
      <c r="R86" s="4" t="s">
        <v>252</v>
      </c>
      <c r="S86" s="4" t="s">
        <v>105</v>
      </c>
      <c r="T86" s="4"/>
    </row>
    <row r="87" spans="1:20" x14ac:dyDescent="0.25">
      <c r="A87" s="1" t="s">
        <v>0</v>
      </c>
      <c r="B87" s="2">
        <v>45679</v>
      </c>
      <c r="C87" s="3" t="s">
        <v>253</v>
      </c>
      <c r="D87" s="4">
        <v>2921742421</v>
      </c>
      <c r="E87" s="5" t="str">
        <f>VLOOKUP(F87,[1]!PROVEEDORES[#Data],2,0)</f>
        <v>MAP160728P91</v>
      </c>
      <c r="F87" s="6" t="s">
        <v>65</v>
      </c>
      <c r="G87" s="7" t="s">
        <v>254</v>
      </c>
      <c r="H87" s="7" t="str">
        <f>+VLOOKUP(G87,[1]!CLAVES[#Data],2,FALSE)</f>
        <v>Cementos. Ionómero de vidrio restaurativo II.Color No. 22.Polvo 15 g.Silicato de aluminio 95% -97%.Ácido poliacrílico 3% -5%.Líquido 10 g 8 ml.Ácido poliacrílico 75%.Ácido tartárico 10% - 15%.Barniz compatible líquido 10 g. Juego.</v>
      </c>
      <c r="I87" s="8">
        <v>4</v>
      </c>
      <c r="J87" s="9">
        <v>24032515</v>
      </c>
      <c r="K87" s="10">
        <v>46447</v>
      </c>
      <c r="L87" s="10">
        <v>45376</v>
      </c>
      <c r="M87" s="11">
        <v>364.8</v>
      </c>
      <c r="N87" s="11">
        <f t="shared" si="1"/>
        <v>1459.2</v>
      </c>
      <c r="O87" s="4" t="s">
        <v>80</v>
      </c>
      <c r="P87" s="4" t="s">
        <v>68</v>
      </c>
      <c r="Q87" s="12" t="s">
        <v>7</v>
      </c>
      <c r="R87" s="4" t="s">
        <v>69</v>
      </c>
      <c r="S87" s="4" t="s">
        <v>70</v>
      </c>
      <c r="T87" s="4"/>
    </row>
    <row r="88" spans="1:20" x14ac:dyDescent="0.25">
      <c r="A88" s="1" t="s">
        <v>0</v>
      </c>
      <c r="B88" s="2">
        <v>45677</v>
      </c>
      <c r="C88" s="13" t="s">
        <v>255</v>
      </c>
      <c r="D88" s="4"/>
      <c r="E88" s="5" t="str">
        <f>VLOOKUP(F88,[1]!PROVEEDORES[#Data],2,0)</f>
        <v>MBI221026N76</v>
      </c>
      <c r="F88" s="6" t="s">
        <v>256</v>
      </c>
      <c r="G88" s="7" t="s">
        <v>257</v>
      </c>
      <c r="H88" s="7" t="str">
        <f>+VLOOKUP(G88,[1]!CLAVES[#Data],2,FALSE)</f>
        <v>Cloruro de sodio. Solución Inyectable al 0.9%. Cada 100 ml contienen: Cloruro de sodio 0.9 g Agua Inyectable 100 ml Envase con 1 000 ml. Contiene: Sodio 154 mEq. Cloruro 154 mEq.</v>
      </c>
      <c r="I88" s="8">
        <v>6656</v>
      </c>
      <c r="J88" s="9" t="s">
        <v>258</v>
      </c>
      <c r="K88" s="10">
        <v>46356</v>
      </c>
      <c r="L88" s="10"/>
      <c r="M88" s="11">
        <v>43.8</v>
      </c>
      <c r="N88" s="11">
        <f t="shared" si="1"/>
        <v>291532.79999999999</v>
      </c>
      <c r="O88" s="4"/>
      <c r="P88" s="4"/>
      <c r="Q88" s="12"/>
      <c r="R88" s="4"/>
      <c r="S88" s="4"/>
      <c r="T88" s="4"/>
    </row>
    <row r="89" spans="1:20" x14ac:dyDescent="0.25">
      <c r="A89" s="1" t="s">
        <v>0</v>
      </c>
      <c r="B89" s="2">
        <v>45677</v>
      </c>
      <c r="C89" s="13" t="s">
        <v>255</v>
      </c>
      <c r="D89" s="4"/>
      <c r="E89" s="5" t="str">
        <f>VLOOKUP(F89,[1]!PROVEEDORES[#Data],2,0)</f>
        <v>MBI221026N76</v>
      </c>
      <c r="F89" s="6" t="s">
        <v>256</v>
      </c>
      <c r="G89" s="7" t="s">
        <v>257</v>
      </c>
      <c r="H89" s="7" t="str">
        <f>+VLOOKUP(G89,[1]!CLAVES[#Data],2,FALSE)</f>
        <v>Cloruro de sodio. Solución Inyectable al 0.9%. Cada 100 ml contienen: Cloruro de sodio 0.9 g Agua Inyectable 100 ml Envase con 1 000 ml. Contiene: Sodio 154 mEq. Cloruro 154 mEq.</v>
      </c>
      <c r="I89" s="8">
        <v>1092</v>
      </c>
      <c r="J89" s="9" t="s">
        <v>259</v>
      </c>
      <c r="K89" s="10">
        <v>46356</v>
      </c>
      <c r="L89" s="10"/>
      <c r="M89" s="11">
        <v>43.8</v>
      </c>
      <c r="N89" s="11">
        <f t="shared" si="1"/>
        <v>47829.599999999999</v>
      </c>
      <c r="O89" s="4"/>
      <c r="P89" s="4"/>
      <c r="Q89" s="12"/>
      <c r="R89" s="4"/>
      <c r="S89" s="4"/>
      <c r="T89" s="4"/>
    </row>
    <row r="90" spans="1:20" x14ac:dyDescent="0.25">
      <c r="A90" s="1" t="s">
        <v>0</v>
      </c>
      <c r="B90" s="2">
        <v>45677</v>
      </c>
      <c r="C90" s="13" t="s">
        <v>255</v>
      </c>
      <c r="D90" s="4"/>
      <c r="E90" s="5" t="str">
        <f>VLOOKUP(F90,[1]!PROVEEDORES[#Data],2,0)</f>
        <v>MBI221026N76</v>
      </c>
      <c r="F90" s="6" t="s">
        <v>256</v>
      </c>
      <c r="G90" s="7" t="s">
        <v>257</v>
      </c>
      <c r="H90" s="7" t="str">
        <f>+VLOOKUP(G90,[1]!CLAVES[#Data],2,FALSE)</f>
        <v>Cloruro de sodio. Solución Inyectable al 0.9%. Cada 100 ml contienen: Cloruro de sodio 0.9 g Agua Inyectable 100 ml Envase con 1 000 ml. Contiene: Sodio 154 mEq. Cloruro 154 mEq.</v>
      </c>
      <c r="I90" s="8">
        <v>252</v>
      </c>
      <c r="J90" s="9" t="s">
        <v>260</v>
      </c>
      <c r="K90" s="10">
        <v>46326</v>
      </c>
      <c r="L90" s="10"/>
      <c r="M90" s="11">
        <v>43.8</v>
      </c>
      <c r="N90" s="11">
        <f t="shared" si="1"/>
        <v>11037.599999999999</v>
      </c>
      <c r="O90" s="4"/>
      <c r="P90" s="4"/>
      <c r="Q90" s="12"/>
      <c r="R90" s="4"/>
      <c r="S90" s="4"/>
      <c r="T90" s="4"/>
    </row>
    <row r="91" spans="1:20" x14ac:dyDescent="0.25">
      <c r="A91" s="1" t="s">
        <v>0</v>
      </c>
      <c r="B91" s="2">
        <v>45677</v>
      </c>
      <c r="C91" s="13" t="s">
        <v>261</v>
      </c>
      <c r="D91" s="4"/>
      <c r="E91" s="5" t="str">
        <f>VLOOKUP(F91,[1]!PROVEEDORES[#Data],2,0)</f>
        <v>MBI221026N76</v>
      </c>
      <c r="F91" s="6" t="s">
        <v>256</v>
      </c>
      <c r="G91" s="7" t="s">
        <v>262</v>
      </c>
      <c r="H91" s="7" t="str">
        <f>+VLOOKUP(G91,[1]!CLAVES[#Data],2,FALSE)</f>
        <v xml:space="preserve">Bolsas. Para urocultivo (niña). Estéril, de plástico grado médico, forma rectangular, con capacidad de 50 ml y escala de 10, 20, 30 y 50 ml. Con orificio en forma de pera, 2.5 cm en su lado más ancho y 1 cm en el más angosto. Área adhesiva de 45 x 60 mm. Pieza. </v>
      </c>
      <c r="I91" s="8">
        <v>616</v>
      </c>
      <c r="J91" s="9" t="s">
        <v>263</v>
      </c>
      <c r="K91" s="10">
        <v>46783</v>
      </c>
      <c r="L91" s="10"/>
      <c r="M91" s="11">
        <v>16.100000000000001</v>
      </c>
      <c r="N91" s="11">
        <f t="shared" si="1"/>
        <v>9917.6</v>
      </c>
      <c r="O91" s="4"/>
      <c r="P91" s="4"/>
      <c r="Q91" s="12"/>
      <c r="R91" s="4"/>
      <c r="S91" s="4"/>
      <c r="T91" s="4"/>
    </row>
    <row r="92" spans="1:20" x14ac:dyDescent="0.25">
      <c r="A92" s="1" t="s">
        <v>0</v>
      </c>
      <c r="B92" s="2">
        <v>45677</v>
      </c>
      <c r="C92" s="13" t="s">
        <v>264</v>
      </c>
      <c r="D92" s="4"/>
      <c r="E92" s="5" t="str">
        <f>VLOOKUP(F92,[1]!PROVEEDORES[#Data],2,0)</f>
        <v>MBI221026N76</v>
      </c>
      <c r="F92" s="6" t="s">
        <v>256</v>
      </c>
      <c r="G92" s="7" t="s">
        <v>265</v>
      </c>
      <c r="H92" s="7" t="str">
        <f>+VLOOKUP(G92,[1]!CLAVES[#Data],2,FALSE)</f>
        <v>Prednisolona. Solución Oral Cada 100 ml contienen: Fosfato sódico de prednisolona equivalente a 100 mg de prednisolona. Envase con frasco de 100 ml y vaso graduado de 20 ml.</v>
      </c>
      <c r="I92" s="8">
        <v>59</v>
      </c>
      <c r="J92" s="9" t="s">
        <v>266</v>
      </c>
      <c r="K92" s="10">
        <v>46112</v>
      </c>
      <c r="L92" s="10"/>
      <c r="M92" s="11">
        <v>315</v>
      </c>
      <c r="N92" s="11">
        <f t="shared" si="1"/>
        <v>18585</v>
      </c>
      <c r="O92" s="4"/>
      <c r="P92" s="4"/>
      <c r="Q92" s="12"/>
      <c r="R92" s="4"/>
      <c r="S92" s="4"/>
      <c r="T92" s="4"/>
    </row>
    <row r="93" spans="1:20" x14ac:dyDescent="0.25">
      <c r="A93" s="1" t="s">
        <v>0</v>
      </c>
      <c r="B93" s="2">
        <v>45677</v>
      </c>
      <c r="C93" s="13" t="s">
        <v>264</v>
      </c>
      <c r="D93" s="4"/>
      <c r="E93" s="5" t="str">
        <f>VLOOKUP(F93,[1]!PROVEEDORES[#Data],2,0)</f>
        <v>MBI221026N76</v>
      </c>
      <c r="F93" s="6" t="s">
        <v>256</v>
      </c>
      <c r="G93" s="7" t="s">
        <v>265</v>
      </c>
      <c r="H93" s="7" t="str">
        <f>+VLOOKUP(G93,[1]!CLAVES[#Data],2,FALSE)</f>
        <v>Prednisolona. Solución Oral Cada 100 ml contienen: Fosfato sódico de prednisolona equivalente a 100 mg de prednisolona. Envase con frasco de 100 ml y vaso graduado de 20 ml.</v>
      </c>
      <c r="I93" s="8">
        <v>39</v>
      </c>
      <c r="J93" s="9" t="s">
        <v>267</v>
      </c>
      <c r="K93" s="10">
        <v>46203</v>
      </c>
      <c r="L93" s="10"/>
      <c r="M93" s="11">
        <v>315</v>
      </c>
      <c r="N93" s="11">
        <f t="shared" si="1"/>
        <v>12285</v>
      </c>
      <c r="O93" s="4"/>
      <c r="P93" s="4"/>
      <c r="Q93" s="12"/>
      <c r="R93" s="4"/>
      <c r="S93" s="4"/>
      <c r="T93" s="4"/>
    </row>
    <row r="94" spans="1:20" x14ac:dyDescent="0.25">
      <c r="A94" s="1" t="s">
        <v>0</v>
      </c>
      <c r="B94" s="2">
        <v>45677</v>
      </c>
      <c r="C94" s="13" t="s">
        <v>264</v>
      </c>
      <c r="D94" s="4"/>
      <c r="E94" s="5" t="str">
        <f>VLOOKUP(F94,[1]!PROVEEDORES[#Data],2,0)</f>
        <v>MBI221026N76</v>
      </c>
      <c r="F94" s="6" t="s">
        <v>256</v>
      </c>
      <c r="G94" s="7" t="s">
        <v>265</v>
      </c>
      <c r="H94" s="7" t="str">
        <f>+VLOOKUP(G94,[1]!CLAVES[#Data],2,FALSE)</f>
        <v>Prednisolona. Solución Oral Cada 100 ml contienen: Fosfato sódico de prednisolona equivalente a 100 mg de prednisolona. Envase con frasco de 100 ml y vaso graduado de 20 ml.</v>
      </c>
      <c r="I94" s="8">
        <v>22</v>
      </c>
      <c r="J94" s="9" t="s">
        <v>268</v>
      </c>
      <c r="K94" s="10">
        <v>46053</v>
      </c>
      <c r="L94" s="10"/>
      <c r="M94" s="11">
        <v>315</v>
      </c>
      <c r="N94" s="11">
        <f t="shared" si="1"/>
        <v>6930</v>
      </c>
      <c r="O94" s="4"/>
      <c r="P94" s="4"/>
      <c r="Q94" s="12"/>
      <c r="R94" s="4"/>
      <c r="S94" s="4"/>
      <c r="T94" s="4"/>
    </row>
    <row r="95" spans="1:20" x14ac:dyDescent="0.25">
      <c r="A95" s="1" t="s">
        <v>0</v>
      </c>
      <c r="B95" s="2">
        <v>45677</v>
      </c>
      <c r="C95" s="13" t="s">
        <v>269</v>
      </c>
      <c r="D95" s="4"/>
      <c r="E95" s="5" t="str">
        <f>VLOOKUP(F95,[1]!PROVEEDORES[#Data],2,0)</f>
        <v>MBI221026N76</v>
      </c>
      <c r="F95" s="6" t="s">
        <v>256</v>
      </c>
      <c r="G95" s="7" t="s">
        <v>270</v>
      </c>
      <c r="H95" s="7" t="str">
        <f>+VLOOKUP(G95,[1]!CLAVES[#Data],2,FALSE)</f>
        <v>Fluconazol. Cápsula o Tableta Cada Cápsula o Tableta contiene: Fluconazol 100 mg Envase con 10 Cápsulas o Tabletas.</v>
      </c>
      <c r="I95" s="8">
        <v>240</v>
      </c>
      <c r="J95" s="9" t="s">
        <v>271</v>
      </c>
      <c r="K95" s="10">
        <v>46295</v>
      </c>
      <c r="L95" s="10"/>
      <c r="M95" s="11">
        <v>39</v>
      </c>
      <c r="N95" s="11">
        <f t="shared" si="1"/>
        <v>9360</v>
      </c>
      <c r="O95" s="4"/>
      <c r="P95" s="4"/>
      <c r="Q95" s="12"/>
      <c r="R95" s="4"/>
      <c r="S95" s="4"/>
      <c r="T95" s="4"/>
    </row>
    <row r="96" spans="1:20" x14ac:dyDescent="0.25">
      <c r="A96" s="1" t="s">
        <v>0</v>
      </c>
      <c r="B96" s="2">
        <v>45677</v>
      </c>
      <c r="C96" s="13" t="s">
        <v>272</v>
      </c>
      <c r="D96" s="4"/>
      <c r="E96" s="5" t="str">
        <f>VLOOKUP(F96,[1]!PROVEEDORES[#Data],2,0)</f>
        <v>MBI221026N76</v>
      </c>
      <c r="F96" s="6" t="s">
        <v>256</v>
      </c>
      <c r="G96" s="7" t="s">
        <v>273</v>
      </c>
      <c r="H96" s="7" t="str">
        <f>+VLOOKUP(G96,[1]!CLAVES[#Data],2,FALSE)</f>
        <v>Bolsas para recolección de orina. Sistema para recolección de orina; estéril rectangular o triangular de cloruro de polivinilo con escala graduada graduaciones cada 200 ml el sistema de drenaje debe ser un circuito cerrado con las siguientes características: con sitio para toma de muestras dispositivo antirreflujo y pinza en el tubo de vaciado Capacidad: 2000 ml. Pieza.</v>
      </c>
      <c r="I96" s="8">
        <v>2400</v>
      </c>
      <c r="J96" s="9" t="s">
        <v>274</v>
      </c>
      <c r="K96" s="10">
        <v>47514</v>
      </c>
      <c r="L96" s="10"/>
      <c r="M96" s="11">
        <v>88</v>
      </c>
      <c r="N96" s="11">
        <f t="shared" si="1"/>
        <v>211200</v>
      </c>
      <c r="O96" s="4"/>
      <c r="P96" s="4"/>
      <c r="Q96" s="12"/>
      <c r="R96" s="4"/>
      <c r="S96" s="4"/>
      <c r="T96" s="4"/>
    </row>
    <row r="97" spans="1:20" x14ac:dyDescent="0.25">
      <c r="A97" s="1" t="s">
        <v>0</v>
      </c>
      <c r="B97" s="2">
        <v>45677</v>
      </c>
      <c r="C97" s="13" t="s">
        <v>275</v>
      </c>
      <c r="D97" s="4"/>
      <c r="E97" s="5" t="str">
        <f>VLOOKUP(F97,[1]!PROVEEDORES[#Data],2,0)</f>
        <v>MBI221026N76</v>
      </c>
      <c r="F97" s="6" t="s">
        <v>256</v>
      </c>
      <c r="G97" s="7" t="s">
        <v>276</v>
      </c>
      <c r="H97" s="7" t="str">
        <f>+VLOOKUP(G97,[1]!CLAVES[#Data],2,FALSE)</f>
        <v>Solución hartmann. Solución Inyectable Cada 100 ml contienen: Cloruro de sodio 0.600 g Cloruro de potasio 0.030 g Cloruro de calcio dihidratado 0.020 g Lactato de sodio 0.310 g Envase con 1000 ml Miliequivalentes por litro: Sodio 130 Potasio 4 Calcio 2.72-3 Cloruro 109 Lactato 28</v>
      </c>
      <c r="I97" s="8">
        <v>3288</v>
      </c>
      <c r="J97" s="9" t="s">
        <v>277</v>
      </c>
      <c r="K97" s="10">
        <v>46081</v>
      </c>
      <c r="L97" s="10"/>
      <c r="M97" s="11">
        <v>52</v>
      </c>
      <c r="N97" s="11">
        <f t="shared" si="1"/>
        <v>170976</v>
      </c>
      <c r="O97" s="4"/>
      <c r="P97" s="4"/>
      <c r="Q97" s="12"/>
      <c r="R97" s="4"/>
      <c r="S97" s="4"/>
      <c r="T97" s="4"/>
    </row>
    <row r="98" spans="1:20" x14ac:dyDescent="0.25">
      <c r="A98" s="1" t="s">
        <v>0</v>
      </c>
      <c r="B98" s="2">
        <v>45677</v>
      </c>
      <c r="C98" s="13" t="s">
        <v>275</v>
      </c>
      <c r="D98" s="4"/>
      <c r="E98" s="5" t="str">
        <f>VLOOKUP(F98,[1]!PROVEEDORES[#Data],2,0)</f>
        <v>MBI221026N76</v>
      </c>
      <c r="F98" s="6" t="s">
        <v>256</v>
      </c>
      <c r="G98" s="7" t="s">
        <v>276</v>
      </c>
      <c r="H98" s="7" t="str">
        <f>+VLOOKUP(G98,[1]!CLAVES[#Data],2,FALSE)</f>
        <v>Solución hartmann. Solución Inyectable Cada 100 ml contienen: Cloruro de sodio 0.600 g Cloruro de potasio 0.030 g Cloruro de calcio dihidratado 0.020 g Lactato de sodio 0.310 g Envase con 1000 ml Miliequivalentes por litro: Sodio 130 Potasio 4 Calcio 2.72-3 Cloruro 109 Lactato 28</v>
      </c>
      <c r="I98" s="8">
        <v>168</v>
      </c>
      <c r="J98" s="9" t="s">
        <v>278</v>
      </c>
      <c r="K98" s="10">
        <v>46112</v>
      </c>
      <c r="L98" s="10"/>
      <c r="M98" s="11">
        <v>52</v>
      </c>
      <c r="N98" s="11">
        <f t="shared" si="1"/>
        <v>8736</v>
      </c>
      <c r="O98" s="4"/>
      <c r="P98" s="4"/>
      <c r="Q98" s="12"/>
      <c r="R98" s="4"/>
      <c r="S98" s="4"/>
      <c r="T98" s="4"/>
    </row>
    <row r="99" spans="1:20" x14ac:dyDescent="0.25">
      <c r="A99" s="1" t="s">
        <v>0</v>
      </c>
      <c r="B99" s="2">
        <v>45677</v>
      </c>
      <c r="C99" s="13" t="s">
        <v>279</v>
      </c>
      <c r="D99" s="4"/>
      <c r="E99" s="5" t="str">
        <f>VLOOKUP(F99,[1]!PROVEEDORES[#Data],2,0)</f>
        <v>MBI221026N76</v>
      </c>
      <c r="F99" s="6" t="s">
        <v>256</v>
      </c>
      <c r="G99" s="7" t="s">
        <v>280</v>
      </c>
      <c r="H99" s="7" t="str">
        <f>+VLOOKUP(G99,[1]!CLAVES[#Data],2,FALSE)</f>
        <v>Suturas. Sintéticas absorbibles polímero de ácido glicólico trenzado con aguja. Longitud de la hebra: 67-70 cm Calibre de la sutura: 1 Características de la aguja: 1/2 círculo ahusada (35-37 mm)Envase con 12 piezas.</v>
      </c>
      <c r="I99" s="8">
        <v>184</v>
      </c>
      <c r="J99" s="9" t="s">
        <v>281</v>
      </c>
      <c r="K99" s="10">
        <v>46811</v>
      </c>
      <c r="L99" s="10"/>
      <c r="M99" s="11">
        <v>415</v>
      </c>
      <c r="N99" s="11">
        <f t="shared" si="1"/>
        <v>76360</v>
      </c>
      <c r="O99" s="4"/>
      <c r="P99" s="4"/>
      <c r="Q99" s="12"/>
      <c r="R99" s="4"/>
      <c r="S99" s="4"/>
      <c r="T99" s="4"/>
    </row>
    <row r="100" spans="1:20" x14ac:dyDescent="0.25">
      <c r="A100" s="1" t="s">
        <v>0</v>
      </c>
      <c r="B100" s="2">
        <v>45677</v>
      </c>
      <c r="C100" s="13" t="s">
        <v>282</v>
      </c>
      <c r="D100" s="4"/>
      <c r="E100" s="5" t="str">
        <f>VLOOKUP(F100,[1]!PROVEEDORES[#Data],2,0)</f>
        <v>MBI221026N76</v>
      </c>
      <c r="F100" s="6" t="s">
        <v>256</v>
      </c>
      <c r="G100" s="7" t="s">
        <v>283</v>
      </c>
      <c r="H100" s="7" t="str">
        <f>+VLOOKUP(G100,[1]!CLAVES[#Data],2,FALSE)</f>
        <v>Suturas. Sintéticas absorbibles polímero de ácido glicólico trenzado con aguja. Longitud de la hebra: 67-70 cm Calibre de la sutura: 2-0 Características de la aguja: 1/2 círculo ahusada (25-26 mm) Envase con 12 piezas.</v>
      </c>
      <c r="I100" s="8">
        <v>200</v>
      </c>
      <c r="J100" s="9" t="s">
        <v>284</v>
      </c>
      <c r="K100" s="10">
        <v>47208</v>
      </c>
      <c r="L100" s="10"/>
      <c r="M100" s="11">
        <v>432</v>
      </c>
      <c r="N100" s="11">
        <f t="shared" si="1"/>
        <v>86400</v>
      </c>
      <c r="O100" s="4"/>
      <c r="P100" s="4"/>
      <c r="Q100" s="12"/>
      <c r="R100" s="4"/>
      <c r="S100" s="4"/>
      <c r="T100" s="4"/>
    </row>
    <row r="101" spans="1:20" x14ac:dyDescent="0.25">
      <c r="A101" s="1" t="s">
        <v>0</v>
      </c>
      <c r="B101" s="2">
        <v>45677</v>
      </c>
      <c r="C101" s="13" t="s">
        <v>285</v>
      </c>
      <c r="D101" s="4"/>
      <c r="E101" s="5" t="str">
        <f>VLOOKUP(F101,[1]!PROVEEDORES[#Data],2,0)</f>
        <v>MBI221026N76</v>
      </c>
      <c r="F101" s="6" t="s">
        <v>256</v>
      </c>
      <c r="G101" s="7" t="s">
        <v>286</v>
      </c>
      <c r="H101" s="7" t="str">
        <f>+VLOOKUP(G101,[1]!CLAVES[#Data],2,FALSE)</f>
        <v>Bata desechable para paciente. Bata desechable para paciente. Elaborada en tela no tejida de polipropileno de al menos 4 pines (SMMS) de al menos 38 gr/m², con manga corta, con dos cintas de amarre en la parte delantera. Resistente a la penetración por impacto de fluidos, resistente a la presión hidrostática de fluidos, color antirreflejante, no transparente, antiestática y resistente a la tensión. Producto desechable y de un solo uso. No estéril. Con capa protectora antibacterial. Medidas: Unitalla. Envolvencia de 147 +/-3cm x 117+/-3 cm Pieza.</v>
      </c>
      <c r="I101" s="8">
        <v>350</v>
      </c>
      <c r="J101" s="9" t="s">
        <v>287</v>
      </c>
      <c r="K101" s="10">
        <v>47453</v>
      </c>
      <c r="L101" s="10"/>
      <c r="M101" s="11">
        <v>9.9</v>
      </c>
      <c r="N101" s="11">
        <f t="shared" si="1"/>
        <v>3465</v>
      </c>
      <c r="O101" s="4"/>
      <c r="P101" s="4"/>
      <c r="Q101" s="12"/>
      <c r="R101" s="4"/>
      <c r="S101" s="4"/>
      <c r="T101" s="4"/>
    </row>
    <row r="102" spans="1:20" x14ac:dyDescent="0.25">
      <c r="A102" s="1" t="s">
        <v>0</v>
      </c>
      <c r="B102" s="2">
        <v>45677</v>
      </c>
      <c r="C102" s="13" t="s">
        <v>285</v>
      </c>
      <c r="D102" s="4"/>
      <c r="E102" s="5" t="str">
        <f>VLOOKUP(F102,[1]!PROVEEDORES[#Data],2,0)</f>
        <v>MBI221026N76</v>
      </c>
      <c r="F102" s="6" t="s">
        <v>256</v>
      </c>
      <c r="G102" s="7" t="s">
        <v>288</v>
      </c>
      <c r="H102" s="7" t="str">
        <f>+VLOOKUP(G102,[1]!CLAVES[#Data],2,FALSE)</f>
        <v>Bata quirúrgica con puños ajustables y refuerzo en mangas y pecho. Tela no tejida de polipropileno impermeable a la penetración de líquidos y fluidos ; antiestática y resistente a la tensión. Estéril y desechable. Tamaño: Mediano Pieza.</v>
      </c>
      <c r="I102" s="8">
        <v>2920</v>
      </c>
      <c r="J102" s="9" t="s">
        <v>289</v>
      </c>
      <c r="K102" s="10">
        <v>47453</v>
      </c>
      <c r="L102" s="10"/>
      <c r="M102" s="11">
        <v>17.43</v>
      </c>
      <c r="N102" s="11">
        <f t="shared" si="1"/>
        <v>50895.6</v>
      </c>
      <c r="O102" s="4"/>
      <c r="P102" s="4"/>
      <c r="Q102" s="12"/>
      <c r="R102" s="4"/>
      <c r="S102" s="4"/>
      <c r="T102" s="4"/>
    </row>
    <row r="103" spans="1:20" x14ac:dyDescent="0.25">
      <c r="A103" s="1" t="s">
        <v>0</v>
      </c>
      <c r="B103" s="2">
        <v>45677</v>
      </c>
      <c r="C103" s="13" t="s">
        <v>285</v>
      </c>
      <c r="D103" s="4"/>
      <c r="E103" s="5" t="str">
        <f>VLOOKUP(F103,[1]!PROVEEDORES[#Data],2,0)</f>
        <v>MBI221026N76</v>
      </c>
      <c r="F103" s="6" t="s">
        <v>256</v>
      </c>
      <c r="G103" s="7" t="s">
        <v>290</v>
      </c>
      <c r="H103" s="7" t="str">
        <f>+VLOOKUP(G103,[1]!CLAVES[#Data],2,FALSE)</f>
        <v>Bata quirúrgica con puños ajustables y refuerzo en mangas y pecho. Tela no tejida de polipropileno impermeable a la penetración de líquidos y fluidos ; antiestática y resistente a la tensión. Estéril y desechable. Tamaño: Chico Pieza.</v>
      </c>
      <c r="I103" s="8">
        <v>10</v>
      </c>
      <c r="J103" s="9" t="s">
        <v>291</v>
      </c>
      <c r="K103" s="10">
        <v>47453</v>
      </c>
      <c r="L103" s="10"/>
      <c r="M103" s="11">
        <v>24</v>
      </c>
      <c r="N103" s="11">
        <f t="shared" si="1"/>
        <v>240</v>
      </c>
      <c r="O103" s="4"/>
      <c r="P103" s="4"/>
      <c r="Q103" s="12"/>
      <c r="R103" s="4"/>
      <c r="S103" s="4"/>
      <c r="T103" s="4"/>
    </row>
    <row r="104" spans="1:20" x14ac:dyDescent="0.25">
      <c r="A104" s="1" t="s">
        <v>0</v>
      </c>
      <c r="B104" s="2">
        <v>45677</v>
      </c>
      <c r="C104" s="13" t="s">
        <v>285</v>
      </c>
      <c r="D104" s="4"/>
      <c r="E104" s="5" t="str">
        <f>VLOOKUP(F104,[1]!PROVEEDORES[#Data],2,0)</f>
        <v>MBI221026N76</v>
      </c>
      <c r="F104" s="6" t="s">
        <v>256</v>
      </c>
      <c r="G104" s="7" t="s">
        <v>182</v>
      </c>
      <c r="H104" s="7" t="str">
        <f>+VLOOKUP(G104,[1]!CLAVES[#Data],2,FALSE)</f>
        <v>Bata quirúrgica con puños ajustables y refuerzo en mangas y pecho. Tela no tejida de polipropileno impermeable a la penetración de líquidos y fluidos ; antiestática y resistente a la tensión. Estéril y desechable. Tamaño: Extragrande Pieza.</v>
      </c>
      <c r="I104" s="8">
        <v>125</v>
      </c>
      <c r="J104" s="9" t="s">
        <v>292</v>
      </c>
      <c r="K104" s="10">
        <v>47453</v>
      </c>
      <c r="L104" s="10"/>
      <c r="M104" s="11">
        <v>15.05</v>
      </c>
      <c r="N104" s="11">
        <f t="shared" si="1"/>
        <v>1881.25</v>
      </c>
      <c r="O104" s="4"/>
      <c r="P104" s="4"/>
      <c r="Q104" s="12"/>
      <c r="R104" s="4"/>
      <c r="S104" s="4"/>
      <c r="T104" s="4"/>
    </row>
    <row r="105" spans="1:20" x14ac:dyDescent="0.25">
      <c r="A105" s="1" t="s">
        <v>0</v>
      </c>
      <c r="B105" s="2">
        <v>45677</v>
      </c>
      <c r="C105" s="13" t="s">
        <v>285</v>
      </c>
      <c r="D105" s="4"/>
      <c r="E105" s="5" t="str">
        <f>VLOOKUP(F105,[1]!PROVEEDORES[#Data],2,0)</f>
        <v>MBI221026N76</v>
      </c>
      <c r="F105" s="6" t="s">
        <v>256</v>
      </c>
      <c r="G105" s="7" t="s">
        <v>222</v>
      </c>
      <c r="H105" s="7" t="str">
        <f>+VLOOKUP(G105,[1]!CLAVES[#Data],2,FALSE)</f>
        <v>Gorros. Gorro de tela no tejida de polipropileno desechable. Impermeable a la penetración de líquidos y fluidos; antiestática y resistente a la tensión. Cintas de ajuste en el extremo distal. Tamaño estándar. Desechable Pieza.</v>
      </c>
      <c r="I105" s="8">
        <v>9248</v>
      </c>
      <c r="J105" s="9" t="s">
        <v>293</v>
      </c>
      <c r="K105" s="10">
        <v>47453</v>
      </c>
      <c r="L105" s="10"/>
      <c r="M105" s="11">
        <v>0.75</v>
      </c>
      <c r="N105" s="11">
        <f t="shared" si="1"/>
        <v>6936</v>
      </c>
      <c r="O105" s="4"/>
      <c r="P105" s="4"/>
      <c r="Q105" s="12"/>
      <c r="R105" s="4"/>
      <c r="S105" s="4"/>
      <c r="T105" s="4"/>
    </row>
    <row r="106" spans="1:20" x14ac:dyDescent="0.25">
      <c r="A106" s="1" t="s">
        <v>0</v>
      </c>
      <c r="B106" s="2">
        <v>45677</v>
      </c>
      <c r="C106" s="13" t="s">
        <v>285</v>
      </c>
      <c r="D106" s="4"/>
      <c r="E106" s="5" t="str">
        <f>VLOOKUP(F106,[1]!PROVEEDORES[#Data],2,0)</f>
        <v>MBI221026N76</v>
      </c>
      <c r="F106" s="6" t="s">
        <v>256</v>
      </c>
      <c r="G106" s="7" t="s">
        <v>294</v>
      </c>
      <c r="H106" s="7" t="str">
        <f>+VLOOKUP(G106,[1]!CLAVES[#Data],2,FALSE)</f>
        <v>Gorros. Gorro redondo con elástico ajustable al contorno de la cara de tela no tejida de polipropileno desechable. Impermeable a la penetración de líquidos y fluidos; antiestática y resistente a la tensión. Tamaño: Chico. Desechable. Pieza.</v>
      </c>
      <c r="I106" s="8">
        <v>25000</v>
      </c>
      <c r="J106" s="9" t="s">
        <v>295</v>
      </c>
      <c r="K106" s="10">
        <v>47453</v>
      </c>
      <c r="L106" s="10"/>
      <c r="M106" s="11">
        <v>0.35</v>
      </c>
      <c r="N106" s="11">
        <f t="shared" si="1"/>
        <v>8750</v>
      </c>
      <c r="O106" s="4"/>
      <c r="P106" s="4"/>
      <c r="Q106" s="12"/>
      <c r="R106" s="4"/>
      <c r="S106" s="4"/>
      <c r="T106" s="4"/>
    </row>
    <row r="107" spans="1:20" x14ac:dyDescent="0.25">
      <c r="A107" s="1" t="s">
        <v>0</v>
      </c>
      <c r="B107" s="2">
        <v>45677</v>
      </c>
      <c r="C107" s="13" t="s">
        <v>285</v>
      </c>
      <c r="D107" s="4"/>
      <c r="E107" s="5" t="str">
        <f>VLOOKUP(F107,[1]!PROVEEDORES[#Data],2,0)</f>
        <v>MBI221026N76</v>
      </c>
      <c r="F107" s="6" t="s">
        <v>256</v>
      </c>
      <c r="G107" s="7" t="s">
        <v>296</v>
      </c>
      <c r="H107" s="7" t="str">
        <f>+VLOOKUP(G107,[1]!CLAVES[#Data],2,FALSE)</f>
        <v>Gorros. Gorro redondo con elástico ajustable al contorno de la cara de tela no tejida de polipropileno desechable. Impermeable a la penetración de líquidos y fluidos; antiestática y resistente a la tensión. Tamaño: Grande. Desechable. Pieza.</v>
      </c>
      <c r="I107" s="8">
        <v>4500</v>
      </c>
      <c r="J107" s="9" t="s">
        <v>297</v>
      </c>
      <c r="K107" s="10">
        <v>47453</v>
      </c>
      <c r="L107" s="10"/>
      <c r="M107" s="11">
        <v>0.41</v>
      </c>
      <c r="N107" s="11">
        <f t="shared" si="1"/>
        <v>1845</v>
      </c>
      <c r="O107" s="4"/>
      <c r="P107" s="4"/>
      <c r="Q107" s="12"/>
      <c r="R107" s="4"/>
      <c r="S107" s="4"/>
      <c r="T107" s="4"/>
    </row>
    <row r="108" spans="1:20" x14ac:dyDescent="0.25">
      <c r="A108" s="1" t="s">
        <v>0</v>
      </c>
      <c r="B108" s="2">
        <v>45677</v>
      </c>
      <c r="C108" s="13" t="s">
        <v>285</v>
      </c>
      <c r="D108" s="4"/>
      <c r="E108" s="5" t="str">
        <f>VLOOKUP(F108,[1]!PROVEEDORES[#Data],2,0)</f>
        <v>MBI221026N76</v>
      </c>
      <c r="F108" s="6" t="s">
        <v>256</v>
      </c>
      <c r="G108" s="7" t="s">
        <v>222</v>
      </c>
      <c r="H108" s="7" t="str">
        <f>+VLOOKUP(G108,[1]!CLAVES[#Data],2,FALSE)</f>
        <v>Gorros. Gorro de tela no tejida de polipropileno desechable. Impermeable a la penetración de líquidos y fluidos; antiestática y resistente a la tensión. Cintas de ajuste en el extremo distal. Tamaño estándar. Desechable Pieza.</v>
      </c>
      <c r="I108" s="8">
        <v>3552</v>
      </c>
      <c r="J108" s="9" t="s">
        <v>298</v>
      </c>
      <c r="K108" s="10">
        <v>47453</v>
      </c>
      <c r="L108" s="10"/>
      <c r="M108" s="11">
        <v>0.39</v>
      </c>
      <c r="N108" s="11">
        <f t="shared" si="1"/>
        <v>1385.28</v>
      </c>
      <c r="O108" s="4"/>
      <c r="P108" s="4"/>
      <c r="Q108" s="12"/>
      <c r="R108" s="4"/>
      <c r="S108" s="4"/>
      <c r="T108" s="4"/>
    </row>
    <row r="109" spans="1:20" x14ac:dyDescent="0.25">
      <c r="A109" s="1" t="s">
        <v>0</v>
      </c>
      <c r="B109" s="2">
        <v>45677</v>
      </c>
      <c r="C109" s="13" t="s">
        <v>285</v>
      </c>
      <c r="D109" s="4"/>
      <c r="E109" s="5" t="str">
        <f>VLOOKUP(F109,[1]!PROVEEDORES[#Data],2,0)</f>
        <v>MBI221026N76</v>
      </c>
      <c r="F109" s="6" t="s">
        <v>256</v>
      </c>
      <c r="G109" s="7" t="s">
        <v>186</v>
      </c>
      <c r="H109" s="7" t="str">
        <f>+VLOOKUP(G109,[1]!CLAVES[#Data],2,FALSE)</f>
        <v>Bata quirúrgica con puños ajustables y refuerzo en mangas y pecho. Tela no tejida de polipropileno impermeable a la penetración de líquidos y fluidos ; antiestática y resistente a la tensión. Estéril y desechable. Tamaño: Grande Pieza.</v>
      </c>
      <c r="I109" s="8">
        <v>125</v>
      </c>
      <c r="J109" s="9" t="s">
        <v>299</v>
      </c>
      <c r="K109" s="10">
        <v>47453</v>
      </c>
      <c r="L109" s="10"/>
      <c r="M109" s="11">
        <v>15.05</v>
      </c>
      <c r="N109" s="11">
        <f t="shared" si="1"/>
        <v>1881.25</v>
      </c>
      <c r="O109" s="4"/>
      <c r="P109" s="4"/>
      <c r="Q109" s="12"/>
      <c r="R109" s="4"/>
      <c r="S109" s="4"/>
      <c r="T109" s="4"/>
    </row>
    <row r="110" spans="1:20" x14ac:dyDescent="0.25">
      <c r="A110" s="1" t="s">
        <v>0</v>
      </c>
      <c r="B110" s="2">
        <v>45677</v>
      </c>
      <c r="C110" s="13" t="s">
        <v>285</v>
      </c>
      <c r="D110" s="4"/>
      <c r="E110" s="5" t="str">
        <f>VLOOKUP(F110,[1]!PROVEEDORES[#Data],2,0)</f>
        <v>MBI221026N76</v>
      </c>
      <c r="F110" s="6" t="s">
        <v>256</v>
      </c>
      <c r="G110" s="7" t="s">
        <v>300</v>
      </c>
      <c r="H110" s="7" t="str">
        <f>+VLOOKUP(G110,[1]!CLAVES[#Data],2,FALSE)</f>
        <v>Ropa quirúrgica. Paquete para parto. Tela no tejida de polipropileno impermeable a la penetración de líquidos y fluidos color antirreflejante no transparente antiestática y resistente a la tensión en uso normal. Estéril y desechable. Contiene: Dos Batas quirúrgicas. para cirujano puños ajustables refuerzo en mangas y pecho tamaño grande. Cuatro campos sencillos de 90 ±10 cm x 90 ±10 cm. Dos pierneras de 100 ±10 cm x 110 ±10 cm. Una cubierta para mesa de riñón de 240 ±10 cm x 150 ±10 cm. Dos toallas absorbentes de 40 ±5 cm x 40 ±5 cm. Bulto o paquete.</v>
      </c>
      <c r="I110" s="8">
        <v>764</v>
      </c>
      <c r="J110" s="9" t="s">
        <v>301</v>
      </c>
      <c r="K110" s="10">
        <v>47453</v>
      </c>
      <c r="L110" s="10"/>
      <c r="M110" s="11">
        <v>73.08</v>
      </c>
      <c r="N110" s="11">
        <f t="shared" si="1"/>
        <v>55833.119999999995</v>
      </c>
      <c r="O110" s="4"/>
      <c r="P110" s="4"/>
      <c r="Q110" s="12"/>
      <c r="R110" s="4"/>
      <c r="S110" s="4"/>
      <c r="T110" s="4"/>
    </row>
    <row r="111" spans="1:20" x14ac:dyDescent="0.25">
      <c r="A111" s="1" t="s">
        <v>0</v>
      </c>
      <c r="B111" s="2">
        <v>45684</v>
      </c>
      <c r="C111" s="3" t="s">
        <v>302</v>
      </c>
      <c r="D111" s="4">
        <v>3942080644</v>
      </c>
      <c r="E111" s="5" t="str">
        <f>VLOOKUP(F111,[1]!PROVEEDORES[#Data],2,0)</f>
        <v>COM1812066L2</v>
      </c>
      <c r="F111" s="6" t="s">
        <v>303</v>
      </c>
      <c r="G111" s="7" t="s">
        <v>304</v>
      </c>
      <c r="H111" s="7" t="str">
        <f>+VLOOKUP(G111,[1]!CLAVES[#Data],2,FALSE)</f>
        <v>HEPARINA. SOLUCIÓN INYECTABLE Cada frasco ámpula contiene: Heparina sódica Equivalente a 1000 UI. Envase con 20 frascos ámpula con 1 ml.</v>
      </c>
      <c r="I111" s="8">
        <v>10</v>
      </c>
      <c r="J111" s="9" t="s">
        <v>305</v>
      </c>
      <c r="K111" s="10">
        <v>46508</v>
      </c>
      <c r="L111" s="10">
        <v>45413</v>
      </c>
      <c r="M111" s="11">
        <v>5092.91</v>
      </c>
      <c r="N111" s="11">
        <f t="shared" si="1"/>
        <v>50929.1</v>
      </c>
      <c r="O111" s="4" t="s">
        <v>306</v>
      </c>
      <c r="P111" s="4" t="s">
        <v>68</v>
      </c>
      <c r="Q111" s="12" t="s">
        <v>7</v>
      </c>
      <c r="R111" s="4" t="s">
        <v>307</v>
      </c>
      <c r="S111" s="4" t="s">
        <v>308</v>
      </c>
      <c r="T111" s="4"/>
    </row>
    <row r="112" spans="1:20" x14ac:dyDescent="0.25">
      <c r="A112" s="1" t="s">
        <v>0</v>
      </c>
      <c r="B112" s="2">
        <v>45684</v>
      </c>
      <c r="C112" s="3" t="s">
        <v>309</v>
      </c>
      <c r="D112" s="4">
        <v>2658762925</v>
      </c>
      <c r="E112" s="5" t="str">
        <f>VLOOKUP(F112,[1]!PROVEEDORES[#Data],2,0)</f>
        <v>OCP150618UN7</v>
      </c>
      <c r="F112" s="6" t="s">
        <v>310</v>
      </c>
      <c r="G112" s="7" t="s">
        <v>311</v>
      </c>
      <c r="H112" s="7" t="str">
        <f>+VLOOKUP(G112,[1]!CLAVES[#Data],2,FALSE)</f>
        <v>Multivitaminas (polivitaminas) y minerales. Jarabe. Cada 5 ml contienen: Vitamina A 2 500 UI. Vitamina D2 200 UI. Vitamina E 15.0 mg. Vitamina C 60.0 mg. Tiamina 1.05 mg. Riboflavina 1.2 mg. Piridoxina 1.05 mg. Cianocobalamina 4.5 µg. Nicotinamida 13.5 mg. Hierro elemental 10.0 mg. Envase con 240 ml y dosificador.</v>
      </c>
      <c r="I112" s="8">
        <v>412</v>
      </c>
      <c r="J112" s="9">
        <v>240554</v>
      </c>
      <c r="K112" s="10">
        <v>46142</v>
      </c>
      <c r="L112" s="10">
        <v>45414</v>
      </c>
      <c r="M112" s="11">
        <v>29.83</v>
      </c>
      <c r="N112" s="11">
        <f t="shared" si="1"/>
        <v>12289.96</v>
      </c>
      <c r="O112" s="4" t="s">
        <v>312</v>
      </c>
      <c r="P112" s="4" t="s">
        <v>68</v>
      </c>
      <c r="Q112" s="12" t="s">
        <v>7</v>
      </c>
      <c r="R112" s="4" t="s">
        <v>313</v>
      </c>
      <c r="S112" s="4" t="s">
        <v>105</v>
      </c>
      <c r="T112" s="4"/>
    </row>
    <row r="113" spans="1:20" x14ac:dyDescent="0.25">
      <c r="A113" s="1" t="s">
        <v>0</v>
      </c>
      <c r="B113" s="2">
        <v>45684</v>
      </c>
      <c r="C113" s="3" t="s">
        <v>314</v>
      </c>
      <c r="D113" s="4">
        <v>3383538162</v>
      </c>
      <c r="E113" s="5" t="str">
        <f>VLOOKUP(F113,[1]!PROVEEDORES[#Data],2,0)</f>
        <v>GBG040987LA</v>
      </c>
      <c r="F113" s="6" t="s">
        <v>315</v>
      </c>
      <c r="G113" s="7" t="s">
        <v>316</v>
      </c>
      <c r="H113" s="7" t="str">
        <f>+VLOOKUP(G113,[1]!CLAVES[#Data],2,FALSE)</f>
        <v>Verapamilo. Gragea o Tableta ReCubierta Cada Gragea o Tableta ReCubierta contiene: Clorhidrato de verapamilo 80 mg Envase con 20 Grageas o Tabletas ReCubiertas.</v>
      </c>
      <c r="I113" s="8">
        <v>1010</v>
      </c>
      <c r="J113" s="9">
        <v>420956</v>
      </c>
      <c r="K113" s="10">
        <v>46081</v>
      </c>
      <c r="L113" s="10">
        <v>45350</v>
      </c>
      <c r="M113" s="11">
        <v>8.4700000000000006</v>
      </c>
      <c r="N113" s="11">
        <f t="shared" si="1"/>
        <v>8554.7000000000007</v>
      </c>
      <c r="O113" s="4" t="s">
        <v>317</v>
      </c>
      <c r="P113" s="4" t="s">
        <v>68</v>
      </c>
      <c r="Q113" s="12" t="s">
        <v>7</v>
      </c>
      <c r="R113" s="4" t="s">
        <v>318</v>
      </c>
      <c r="S113" s="4" t="s">
        <v>105</v>
      </c>
      <c r="T113" s="4"/>
    </row>
    <row r="114" spans="1:20" x14ac:dyDescent="0.25">
      <c r="A114" s="1" t="s">
        <v>0</v>
      </c>
      <c r="B114" s="2">
        <v>45684</v>
      </c>
      <c r="C114" s="3" t="s">
        <v>319</v>
      </c>
      <c r="D114" s="4">
        <v>2504500452</v>
      </c>
      <c r="E114" s="5" t="str">
        <f>VLOOKUP(F114,[1]!PROVEEDORES[#Data],2,0)</f>
        <v>BIM0711148Q0</v>
      </c>
      <c r="F114" s="6" t="s">
        <v>320</v>
      </c>
      <c r="G114" s="7" t="s">
        <v>321</v>
      </c>
      <c r="H114" s="7" t="str">
        <f>+VLOOKUP(G114,[1]!CLAVES[#Data],2,FALSE)</f>
        <v>BROMURO DE IPRATROPIO/FENOTEROL. AEROSOL. Cada mL contiene: Bromuro de ipratropio equivalente a:  0.394 mg. Fenoterol equivalente a:  0.938 mg. Envase con un frasco presurizado con dispositivo para inhalación 10 mL = 200 dosis.</v>
      </c>
      <c r="I114" s="8">
        <v>10</v>
      </c>
      <c r="J114" s="9">
        <v>304749</v>
      </c>
      <c r="K114" s="10">
        <v>46265</v>
      </c>
      <c r="L114" s="10">
        <v>45161</v>
      </c>
      <c r="M114" s="11">
        <v>199.5</v>
      </c>
      <c r="N114" s="11">
        <f t="shared" si="1"/>
        <v>1995</v>
      </c>
      <c r="O114" s="4" t="s">
        <v>322</v>
      </c>
      <c r="P114" s="4" t="s">
        <v>323</v>
      </c>
      <c r="Q114" s="12" t="s">
        <v>7</v>
      </c>
      <c r="R114" s="4" t="s">
        <v>324</v>
      </c>
      <c r="S114" s="4" t="s">
        <v>325</v>
      </c>
      <c r="T114" s="4"/>
    </row>
    <row r="115" spans="1:20" x14ac:dyDescent="0.25">
      <c r="A115" s="1" t="s">
        <v>0</v>
      </c>
      <c r="B115" s="2">
        <v>45684</v>
      </c>
      <c r="C115" s="3" t="s">
        <v>326</v>
      </c>
      <c r="D115" s="4">
        <v>1801804365</v>
      </c>
      <c r="E115" s="5" t="str">
        <f>VLOOKUP(F115,[1]!PROVEEDORES[#Data],2,0)</f>
        <v>LVA020208R61</v>
      </c>
      <c r="F115" s="6" t="s">
        <v>327</v>
      </c>
      <c r="G115" s="7" t="s">
        <v>328</v>
      </c>
      <c r="H115" s="7" t="str">
        <f>+VLOOKUP(G115,[1]!CLAVES[#Data],2,FALSE)</f>
        <v>Fentanilo. Solución Inyectable Cada ampolleta o frasco ámpula contiene: Citrato de fentanilo equivalente a 0.5 mg de fentanilo. Envase con 6 ampolletas o frascos ámpula con 10 ml.</v>
      </c>
      <c r="I115" s="8">
        <v>80</v>
      </c>
      <c r="J115" s="9">
        <v>51710523</v>
      </c>
      <c r="K115" s="10">
        <v>46538</v>
      </c>
      <c r="L115" s="10">
        <v>45047</v>
      </c>
      <c r="M115" s="11">
        <v>269</v>
      </c>
      <c r="N115" s="11">
        <f t="shared" si="1"/>
        <v>21520</v>
      </c>
      <c r="O115" s="4" t="s">
        <v>329</v>
      </c>
      <c r="P115" s="4" t="s">
        <v>330</v>
      </c>
      <c r="Q115" s="12" t="s">
        <v>7</v>
      </c>
      <c r="R115" s="4" t="s">
        <v>331</v>
      </c>
      <c r="S115" s="4" t="s">
        <v>332</v>
      </c>
      <c r="T115" s="4"/>
    </row>
    <row r="116" spans="1:20" x14ac:dyDescent="0.25">
      <c r="A116" s="1" t="s">
        <v>0</v>
      </c>
      <c r="B116" s="2">
        <v>45684</v>
      </c>
      <c r="C116" s="3" t="s">
        <v>333</v>
      </c>
      <c r="D116" s="4">
        <v>2903471895</v>
      </c>
      <c r="E116" s="5" t="str">
        <f>VLOOKUP(F116,[1]!PROVEEDORES[#Data],2,0)</f>
        <v>PRO840510812</v>
      </c>
      <c r="F116" s="6" t="s">
        <v>96</v>
      </c>
      <c r="G116" s="7" t="s">
        <v>334</v>
      </c>
      <c r="H116" s="7" t="str">
        <f>+VLOOKUP(G116,[1]!CLAVES[#Data],2,FALSE)</f>
        <v>Diazepam. Solución Inyectable. Cada ampolleta contiene: Diazepam 10 mg Envase con 50 ampolletas de 2 ml.</v>
      </c>
      <c r="I116" s="8">
        <v>24</v>
      </c>
      <c r="J116" s="9">
        <v>6120724</v>
      </c>
      <c r="K116" s="10">
        <v>46234</v>
      </c>
      <c r="L116" s="10">
        <v>45488</v>
      </c>
      <c r="M116" s="11">
        <v>280.86</v>
      </c>
      <c r="N116" s="11">
        <f t="shared" si="1"/>
        <v>6740.64</v>
      </c>
      <c r="O116" s="4" t="s">
        <v>80</v>
      </c>
      <c r="P116" s="4" t="s">
        <v>68</v>
      </c>
      <c r="Q116" s="12" t="s">
        <v>7</v>
      </c>
      <c r="R116" s="4" t="s">
        <v>335</v>
      </c>
      <c r="S116" s="4" t="s">
        <v>336</v>
      </c>
      <c r="T116" s="4"/>
    </row>
    <row r="117" spans="1:20" x14ac:dyDescent="0.25">
      <c r="A117" s="1" t="s">
        <v>0</v>
      </c>
      <c r="B117" s="2">
        <v>45684</v>
      </c>
      <c r="C117" s="3" t="s">
        <v>337</v>
      </c>
      <c r="D117" s="4">
        <v>3589395230</v>
      </c>
      <c r="E117" s="5" t="str">
        <f>VLOOKUP(F117,[1]!PROVEEDORES[#Data],2,0)</f>
        <v>PEG860506CT9</v>
      </c>
      <c r="F117" s="6" t="s">
        <v>79</v>
      </c>
      <c r="G117" s="7" t="s">
        <v>338</v>
      </c>
      <c r="H117" s="7" t="str">
        <f>+VLOOKUP(G117,[1]!CLAVES[#Data],2,FALSE)</f>
        <v>ALPRAZOLAM. TABLETA Cada tableta contiene: Alprazolam 0.5 mg Envase con 30 tabletas.</v>
      </c>
      <c r="I117" s="8">
        <v>16</v>
      </c>
      <c r="J117" s="9">
        <v>6770524</v>
      </c>
      <c r="K117" s="10">
        <v>46538</v>
      </c>
      <c r="L117" s="10">
        <v>45421</v>
      </c>
      <c r="M117" s="11">
        <v>24.67</v>
      </c>
      <c r="N117" s="11">
        <f t="shared" si="1"/>
        <v>394.72</v>
      </c>
      <c r="O117" s="4" t="s">
        <v>339</v>
      </c>
      <c r="P117" s="4" t="s">
        <v>68</v>
      </c>
      <c r="Q117" s="12" t="s">
        <v>7</v>
      </c>
      <c r="R117" s="4" t="s">
        <v>340</v>
      </c>
      <c r="S117" s="4" t="s">
        <v>105</v>
      </c>
      <c r="T117" s="4"/>
    </row>
    <row r="118" spans="1:20" x14ac:dyDescent="0.25">
      <c r="A118" s="1" t="s">
        <v>0</v>
      </c>
      <c r="B118" s="2">
        <v>45684</v>
      </c>
      <c r="C118" s="3" t="s">
        <v>341</v>
      </c>
      <c r="D118" s="4">
        <v>1864615535</v>
      </c>
      <c r="E118" s="5" t="str">
        <f>VLOOKUP(F118,[1]!PROVEEDORES[#Data],2,0)</f>
        <v>PRO780201IDA</v>
      </c>
      <c r="F118" s="6" t="s">
        <v>342</v>
      </c>
      <c r="G118" s="7" t="s">
        <v>343</v>
      </c>
      <c r="H118" s="7" t="str">
        <f>+VLOOKUP(G118,[1]!CLAVES[#Data],2,FALSE)</f>
        <v>Ergotamina y cafeína. Comprimido Gragea o Tableta Cada Comprimido Gragea o Tableta contiene: Tartrato de ergotamina 1 mg Cafeína 100 mg Envase con 20 Comprimidos Grageas o Tabletas.</v>
      </c>
      <c r="I118" s="8">
        <v>40</v>
      </c>
      <c r="J118" s="9">
        <v>2673240303</v>
      </c>
      <c r="K118" s="10">
        <v>46103</v>
      </c>
      <c r="L118" s="10">
        <v>45375</v>
      </c>
      <c r="M118" s="11">
        <v>117.99</v>
      </c>
      <c r="N118" s="11">
        <f t="shared" si="1"/>
        <v>4719.5999999999995</v>
      </c>
      <c r="O118" s="4" t="s">
        <v>344</v>
      </c>
      <c r="P118" s="4" t="s">
        <v>68</v>
      </c>
      <c r="Q118" s="12" t="s">
        <v>7</v>
      </c>
      <c r="R118" s="4" t="s">
        <v>345</v>
      </c>
      <c r="S118" s="4" t="s">
        <v>77</v>
      </c>
      <c r="T118" s="4"/>
    </row>
    <row r="119" spans="1:20" x14ac:dyDescent="0.25">
      <c r="A119" s="1" t="s">
        <v>0</v>
      </c>
      <c r="B119" s="2">
        <v>45684</v>
      </c>
      <c r="C119" s="3" t="s">
        <v>346</v>
      </c>
      <c r="D119" s="4">
        <v>1360403288</v>
      </c>
      <c r="E119" s="5" t="str">
        <f>VLOOKUP(F119,[1]!PROVEEDORES[#Data],2,0)</f>
        <v>FMA9301181B1</v>
      </c>
      <c r="F119" s="6" t="s">
        <v>347</v>
      </c>
      <c r="G119" s="7" t="s">
        <v>348</v>
      </c>
      <c r="H119" s="7" t="str">
        <f>+VLOOKUP(G119,[1]!CLAVES[#Data],2,FALSE)</f>
        <v>BENRALIZUMAB. SOLUCIÓN INYECTABLE. Cada jeringa prellenada contiene: Benralizumab 30 mg. Caja de cartón con una jeringa prellenada de dosis única (30 mg/mL).</v>
      </c>
      <c r="I119" s="8">
        <v>10</v>
      </c>
      <c r="J119" s="9" t="s">
        <v>349</v>
      </c>
      <c r="K119" s="10">
        <v>46142</v>
      </c>
      <c r="L119" s="10">
        <v>45077</v>
      </c>
      <c r="M119" s="11">
        <v>35077</v>
      </c>
      <c r="N119" s="11">
        <f t="shared" si="1"/>
        <v>350770</v>
      </c>
      <c r="O119" s="4" t="s">
        <v>350</v>
      </c>
      <c r="P119" s="4" t="s">
        <v>351</v>
      </c>
      <c r="Q119" s="12" t="s">
        <v>7</v>
      </c>
      <c r="R119" s="4" t="s">
        <v>352</v>
      </c>
      <c r="S119" s="4" t="s">
        <v>353</v>
      </c>
      <c r="T119" s="4"/>
    </row>
    <row r="120" spans="1:20" x14ac:dyDescent="0.25">
      <c r="A120" s="1" t="s">
        <v>0</v>
      </c>
      <c r="B120" s="2">
        <v>45684</v>
      </c>
      <c r="C120" s="3" t="s">
        <v>354</v>
      </c>
      <c r="D120" s="4">
        <v>1434836789</v>
      </c>
      <c r="E120" s="5" t="str">
        <f>VLOOKUP(F120,[1]!PROVEEDORES[#Data],2,0)</f>
        <v>PAE201204H24</v>
      </c>
      <c r="F120" s="6" t="s">
        <v>124</v>
      </c>
      <c r="G120" s="7" t="s">
        <v>355</v>
      </c>
      <c r="H120" s="7" t="str">
        <f>+VLOOKUP(G120,[1]!CLAVES[#Data],2,FALSE)</f>
        <v>Oxitocina. Solución Inyectable Cada ampolleta contiene: Oxitocina: 5 UI. Envase con 50 ampolletas con 1 ml.</v>
      </c>
      <c r="I120" s="8">
        <v>280</v>
      </c>
      <c r="J120" s="9">
        <v>2407074</v>
      </c>
      <c r="K120" s="10">
        <v>46204</v>
      </c>
      <c r="L120" s="10">
        <v>45499</v>
      </c>
      <c r="M120" s="11">
        <v>184.72</v>
      </c>
      <c r="N120" s="11">
        <f t="shared" si="1"/>
        <v>51721.599999999999</v>
      </c>
      <c r="O120" s="4" t="s">
        <v>356</v>
      </c>
      <c r="P120" s="4" t="s">
        <v>357</v>
      </c>
      <c r="Q120" s="12" t="s">
        <v>7</v>
      </c>
      <c r="R120" s="4" t="s">
        <v>128</v>
      </c>
      <c r="S120" s="4" t="s">
        <v>129</v>
      </c>
      <c r="T120" s="4"/>
    </row>
    <row r="121" spans="1:20" x14ac:dyDescent="0.25">
      <c r="A121" s="1" t="s">
        <v>0</v>
      </c>
      <c r="B121" s="2">
        <v>45684</v>
      </c>
      <c r="C121" s="3" t="s">
        <v>358</v>
      </c>
      <c r="D121" s="4">
        <v>2869626488</v>
      </c>
      <c r="E121" s="5" t="str">
        <f>VLOOKUP(F121,[1]!PROVEEDORES[#Data],2,0)</f>
        <v>SPA960328P62</v>
      </c>
      <c r="F121" s="6" t="s">
        <v>359</v>
      </c>
      <c r="G121" s="7" t="s">
        <v>360</v>
      </c>
      <c r="H121" s="7" t="str">
        <f>+VLOOKUP(G121,[1]!CLAVES[#Data],2,FALSE)</f>
        <v>Inmunoglobulina antilinfocitos t humanos. Solución Inyectable Cada frasco ámpula contiene: Inmunoglobulina antilinfocitos T humanos obtenida de conejo 25 mg Envase con frasco ámpula con polvo liofilizado.</v>
      </c>
      <c r="I121" s="8">
        <v>80</v>
      </c>
      <c r="J121" s="9" t="s">
        <v>361</v>
      </c>
      <c r="K121" s="10">
        <v>46173</v>
      </c>
      <c r="L121" s="10">
        <v>45104</v>
      </c>
      <c r="M121" s="11">
        <v>4215.34</v>
      </c>
      <c r="N121" s="11">
        <f t="shared" si="1"/>
        <v>337227.2</v>
      </c>
      <c r="O121" s="4" t="s">
        <v>362</v>
      </c>
      <c r="P121" s="4" t="s">
        <v>363</v>
      </c>
      <c r="Q121" s="12" t="s">
        <v>7</v>
      </c>
      <c r="R121" s="4" t="s">
        <v>364</v>
      </c>
      <c r="S121" s="4" t="s">
        <v>365</v>
      </c>
      <c r="T121" s="4"/>
    </row>
    <row r="122" spans="1:20" x14ac:dyDescent="0.25">
      <c r="A122" s="1" t="s">
        <v>0</v>
      </c>
      <c r="B122" s="2">
        <v>45684</v>
      </c>
      <c r="C122" s="3" t="s">
        <v>366</v>
      </c>
      <c r="D122" s="4">
        <v>2590630991</v>
      </c>
      <c r="E122" s="5" t="str">
        <f>VLOOKUP(F122,[1]!PROVEEDORES[#Data],2,0)</f>
        <v>SPA960328P62</v>
      </c>
      <c r="F122" s="6" t="s">
        <v>359</v>
      </c>
      <c r="G122" s="7" t="s">
        <v>367</v>
      </c>
      <c r="H122" s="7" t="str">
        <f>+VLOOKUP(G122,[1]!CLAVES[#Data],2,FALSE)</f>
        <v>Insulina glargina. Solución Inyectable Cada ml de Solución contiene: Insulina glargina 3.64 mg equivalente a 100.0 UI de insulina humana. Envase con 5 cartuchos de vidrio con 3 ml en dispositivo desechable.</v>
      </c>
      <c r="I122" s="8">
        <v>40</v>
      </c>
      <c r="J122" s="9" t="s">
        <v>368</v>
      </c>
      <c r="K122" s="10">
        <v>46295</v>
      </c>
      <c r="L122" s="10">
        <v>45219</v>
      </c>
      <c r="M122" s="11">
        <v>343.01</v>
      </c>
      <c r="N122" s="11">
        <f t="shared" si="1"/>
        <v>13720.4</v>
      </c>
      <c r="O122" s="4" t="s">
        <v>369</v>
      </c>
      <c r="P122" s="4" t="s">
        <v>323</v>
      </c>
      <c r="Q122" s="12" t="s">
        <v>7</v>
      </c>
      <c r="R122" s="4" t="s">
        <v>370</v>
      </c>
      <c r="S122" s="4" t="s">
        <v>94</v>
      </c>
      <c r="T122" s="4"/>
    </row>
  </sheetData>
  <conditionalFormatting sqref="H2:T122">
    <cfRule type="expression" dxfId="2" priority="3">
      <formula>ROW()=CELL("fila")</formula>
    </cfRule>
  </conditionalFormatting>
  <conditionalFormatting sqref="A2:G122">
    <cfRule type="expression" dxfId="1" priority="2">
      <formula>ROW()=CELL("fila")</formula>
    </cfRule>
  </conditionalFormatting>
  <conditionalFormatting sqref="A1:T1">
    <cfRule type="expression" dxfId="0" priority="1">
      <formula>ROW()=CELL("fila")</formula>
    </cfRule>
  </conditionalFormatting>
  <hyperlinks>
    <hyperlink ref="C2" r:id="rId1" xr:uid="{F6439C35-56AA-4CD2-9A30-C2287D6AAC0C}"/>
    <hyperlink ref="C3" r:id="rId2" xr:uid="{214BFDA9-370E-4323-AB1D-9EEB64FF87B9}"/>
    <hyperlink ref="C4" r:id="rId3" xr:uid="{803D64E5-4A76-4170-A1DE-E76C3E913188}"/>
    <hyperlink ref="C5" r:id="rId4" xr:uid="{B2FA78D5-DD40-402D-8D32-0779D67379C8}"/>
    <hyperlink ref="C6:C21" r:id="rId5" display="DRMSG-216-2024" xr:uid="{937CC4C6-5D17-4F8A-9142-5DED33F1B081}"/>
    <hyperlink ref="C22:C24" r:id="rId6" display="DRMSG-219-2024" xr:uid="{F5288398-99C7-447D-ACE9-428604E540CB}"/>
    <hyperlink ref="C25" r:id="rId7" xr:uid="{F2302BE9-CAF8-42AC-B061-9C73C0FD91BE}"/>
    <hyperlink ref="C26" r:id="rId8" xr:uid="{BFE119CB-4788-4FD3-912C-D2A7F3F18943}"/>
    <hyperlink ref="C27" r:id="rId9" xr:uid="{00054C72-17DB-4AD7-B73A-0CE3981EC530}"/>
    <hyperlink ref="C28" r:id="rId10" xr:uid="{86E7E139-9486-4769-9880-773879D78127}"/>
    <hyperlink ref="C29:C30" r:id="rId11" display="IMB-18-01-2024-18006096-ASF" xr:uid="{4EC18AE4-382F-4BD5-8FF9-8F85A383034C}"/>
    <hyperlink ref="C31" r:id="rId12" xr:uid="{2CD55218-617B-4A57-AB48-FF2647DF9FD5}"/>
    <hyperlink ref="C32" r:id="rId13" xr:uid="{F1D169D4-0D07-444A-B9A1-E78EDEC04CB2}"/>
    <hyperlink ref="C33" r:id="rId14" xr:uid="{8DF91C58-4E77-4849-B2F2-3B1BA073ACFF}"/>
    <hyperlink ref="C34" r:id="rId15" xr:uid="{CFF75C36-E3F2-4831-97DA-34DCDEA67032}"/>
    <hyperlink ref="C35" r:id="rId16" xr:uid="{9CE66EED-D8F3-4EF0-BB81-B4D36C0BF358}"/>
    <hyperlink ref="C36" r:id="rId17" xr:uid="{E2489A45-32C2-4539-9137-B5B0DBAB9B49}"/>
    <hyperlink ref="C37" r:id="rId18" xr:uid="{DF873B1F-F788-4981-994F-D9270661E147}"/>
    <hyperlink ref="C38" r:id="rId19" xr:uid="{C3DC25AC-E798-4632-913C-33CB77C5156B}"/>
    <hyperlink ref="C39" r:id="rId20" xr:uid="{6216C81F-1D78-4483-B935-A1848C48296B}"/>
    <hyperlink ref="C40" r:id="rId21" xr:uid="{EF4740A8-89F9-4D9B-851A-AE89D50BC378}"/>
    <hyperlink ref="C41" r:id="rId22" xr:uid="{5DB4241D-786B-458E-A632-43F14F1F179C}"/>
    <hyperlink ref="C42" r:id="rId23" xr:uid="{2AA562DD-DC74-4A12-878E-35DF1AD87BF7}"/>
    <hyperlink ref="C43" r:id="rId24" xr:uid="{9D85C67E-08DD-48E4-A17B-38AD7CD9D5EA}"/>
    <hyperlink ref="C44" r:id="rId25" xr:uid="{F752BA50-97B6-4536-A212-0DC2A58712F0}"/>
    <hyperlink ref="C45:C49" r:id="rId26" display="S15649" xr:uid="{7563FF3B-8162-4F77-BB4D-E716DE9F3A0C}"/>
    <hyperlink ref="C50:C55" r:id="rId27" display="DRMSG-235-2024-354" xr:uid="{5A47E4DA-DE68-4243-87A2-D774939EE585}"/>
    <hyperlink ref="C56" r:id="rId28" display="..\2025\ALMACEN\ENERO\INTERNO\28403.pdf" xr:uid="{3AB8B011-3F0C-4F04-B5BA-B6A737C169FD}"/>
    <hyperlink ref="C57:C60" r:id="rId29" display="DRMSG-226-2024" xr:uid="{2A09CC85-0C37-432C-AE46-CABE8476BF65}"/>
    <hyperlink ref="C61" r:id="rId30" xr:uid="{FD8EF988-26D2-4615-8D45-F0B81EF8F9EB}"/>
    <hyperlink ref="C62:C64" r:id="rId31" display="..\2025\ALMACEN\ENERO\INTERNO\5002.pdf" xr:uid="{34F6CA59-E4DF-4878-AE79-5E7147211D0A}"/>
    <hyperlink ref="C65" r:id="rId32" display="..\2025\ALMACEN\ENERO\INTERNO\5013.pdf" xr:uid="{C32D7565-B0C0-49F5-B0BE-AE3A20F4B132}"/>
    <hyperlink ref="C66:C67" r:id="rId33" display="..\2025\ALMACEN\ENERO\INTERNO\5012.pdf" xr:uid="{3C3BEC9C-D47E-46AE-9B14-742A9C2F41EF}"/>
    <hyperlink ref="C68" r:id="rId34" display="..\2025\ALMACEN\ENERO\INTERNO\5017.pdf" xr:uid="{1344F060-BED2-4437-A879-56D065D59735}"/>
    <hyperlink ref="C69" r:id="rId35" display="..\2025\ALMACEN\ENERO\INTERNO\5016.pdf" xr:uid="{016865AF-46F7-4F4D-BF09-40A40D7F890E}"/>
    <hyperlink ref="C70" r:id="rId36" display="..\2025\ALMACEN\ENERO\INTERNO\5015.pdf" xr:uid="{0BAD7000-35D5-4C69-9CB6-1969744F3BF7}"/>
    <hyperlink ref="C71:C73" r:id="rId37" display="..\2025\ALMACEN\ENERO\INTERNO\5014.pdf" xr:uid="{BB5C03BC-8C83-4FEF-9F4F-EB9B3E507DF2}"/>
    <hyperlink ref="C74:C75" r:id="rId38" display="..\2025\ALMACEN\ENERO\INTERNO\5007.pdf" xr:uid="{6CBB1DEC-D23E-4036-8342-931FD1DCF81E}"/>
    <hyperlink ref="C76" r:id="rId39" display="..\2025\ALMACEN\ENERO\INTERNO\5006.pdf" xr:uid="{5651CBEC-437F-4C53-8098-B2B1EB5F1171}"/>
    <hyperlink ref="C77:C82" r:id="rId40" display="..\2025\ALMACEN\ENERO\INTERNO\5005.pdf" xr:uid="{BC88E96C-490B-449C-96EC-C86C0A966008}"/>
    <hyperlink ref="C83" r:id="rId41" display="..\2025\ALMACEN\ENERO\INTERNO\5004.pdf" xr:uid="{358EC6CA-7F63-4560-96EA-EACD766F9F5F}"/>
    <hyperlink ref="C84" r:id="rId42" display="..\2025\ALMACEN\ENERO\INTERNO\5003.pdf" xr:uid="{0218483A-FD89-4DDB-95BF-525C34AB0BCE}"/>
    <hyperlink ref="C85" r:id="rId43" display="..\2025\ALMACEN\ENERO\INTERNO\5001.pdf" xr:uid="{B3806D6D-93DE-40F9-A545-7D66564A3B4A}"/>
    <hyperlink ref="C86" r:id="rId44" xr:uid="{36CDD8C5-A6E4-4852-8178-FCAD7D1820AA}"/>
    <hyperlink ref="C87" r:id="rId45" xr:uid="{02A9AB19-9181-450D-B184-5A59D8FCEF1B}"/>
    <hyperlink ref="C88:C90" r:id="rId46" display="01" xr:uid="{317FD6EA-FA49-49F2-B9CD-7061D27CA51A}"/>
    <hyperlink ref="C91" r:id="rId47" xr:uid="{20C4D3D6-FDB1-42F6-8672-68BA0B4F7265}"/>
    <hyperlink ref="C92:C94" r:id="rId48" display="03" xr:uid="{6FADBBCD-51FA-4058-A8A5-751F44234292}"/>
    <hyperlink ref="C95" r:id="rId49" xr:uid="{3379108E-7115-41A4-B06C-61ABC77E4A1B}"/>
    <hyperlink ref="C96" r:id="rId50" xr:uid="{47DA1416-4AFE-480D-B98B-94537136A532}"/>
    <hyperlink ref="C97:C98" r:id="rId51" display="06" xr:uid="{61B5BB53-2885-4A27-AEF5-5A5DE85A2784}"/>
    <hyperlink ref="C99" r:id="rId52" xr:uid="{48B65B3C-027D-4847-BD73-A91382D50FF0}"/>
    <hyperlink ref="C100" r:id="rId53" xr:uid="{E12DABEA-C291-4422-A4BC-2D8D809CCA9A}"/>
    <hyperlink ref="C101:C110" r:id="rId54" display="DRMSG-228-2024" xr:uid="{B5FB52D6-806D-4F41-8601-E2A2347E9B57}"/>
    <hyperlink ref="C111" r:id="rId55" xr:uid="{48BA0AF4-B868-4941-9814-D3B03A5D142E}"/>
    <hyperlink ref="C112" r:id="rId56" xr:uid="{77C3796B-D05A-4229-AD10-7529E4EF8642}"/>
    <hyperlink ref="C113" r:id="rId57" xr:uid="{8EAF4809-B4D4-448B-90E0-43919B16D515}"/>
    <hyperlink ref="C114" r:id="rId58" xr:uid="{7C8CE7CF-F00E-44E4-B1D9-B8ACDE1B910A}"/>
    <hyperlink ref="C115" r:id="rId59" xr:uid="{34E6BEDD-8145-4836-97FD-A7C0EA2947A7}"/>
    <hyperlink ref="C116" r:id="rId60" xr:uid="{9513D869-BCE5-41F6-98C1-43F4104E14DE}"/>
    <hyperlink ref="C117" r:id="rId61" xr:uid="{3F10625E-EDD0-42CA-BBBE-6D34BCFAE653}"/>
    <hyperlink ref="C118" r:id="rId62" xr:uid="{5397439E-3733-46E9-9EC1-9531F614A0A4}"/>
    <hyperlink ref="C119" r:id="rId63" xr:uid="{1B95CB30-3B0E-4707-89F8-1D655512115F}"/>
    <hyperlink ref="C120" r:id="rId64" xr:uid="{3E8F9A52-B564-436E-8877-7EA1DFCA3316}"/>
    <hyperlink ref="C121" r:id="rId65" xr:uid="{5987A46C-0B9F-458F-85EB-B76A9BA7EF21}"/>
    <hyperlink ref="C122" r:id="rId66" xr:uid="{7C4CC082-EDDA-41AB-A228-50009640446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2025-02-13T20:35:50Z</dcterms:created>
  <dcterms:modified xsi:type="dcterms:W3CDTF">2025-02-13T20:37:02Z</dcterms:modified>
</cp:coreProperties>
</file>