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ASTOS\2024\TRANSPARENCIA\"/>
    </mc:Choice>
  </mc:AlternateContent>
  <xr:revisionPtr revIDLastSave="0" documentId="13_ncr:1_{AFCD8BBF-CFC4-4FD9-8376-C849B52287B9}" xr6:coauthVersionLast="46" xr6:coauthVersionMax="46" xr10:uidLastSave="{00000000-0000-0000-0000-000000000000}"/>
  <bookViews>
    <workbookView xWindow="-120" yWindow="-120" windowWidth="21840" windowHeight="13020" xr2:uid="{78EA272F-8AF1-480E-94FE-2A957E899A2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6" i="1" l="1"/>
  <c r="H136" i="1"/>
  <c r="E136" i="1"/>
  <c r="N135" i="1"/>
  <c r="H135" i="1"/>
  <c r="E135" i="1"/>
  <c r="N134" i="1"/>
  <c r="H134" i="1"/>
  <c r="E134" i="1"/>
  <c r="N133" i="1"/>
  <c r="H133" i="1"/>
  <c r="E133" i="1"/>
  <c r="N132" i="1"/>
  <c r="H132" i="1"/>
  <c r="E132" i="1"/>
  <c r="N131" i="1"/>
  <c r="H131" i="1"/>
  <c r="E131" i="1"/>
  <c r="N130" i="1"/>
  <c r="H130" i="1"/>
  <c r="E130" i="1"/>
  <c r="N129" i="1"/>
  <c r="H129" i="1"/>
  <c r="E129" i="1"/>
  <c r="N128" i="1"/>
  <c r="H128" i="1"/>
  <c r="E128" i="1"/>
  <c r="N127" i="1"/>
  <c r="H127" i="1"/>
  <c r="E127" i="1"/>
  <c r="N126" i="1"/>
  <c r="H126" i="1"/>
  <c r="E126" i="1"/>
  <c r="N125" i="1"/>
  <c r="H125" i="1"/>
  <c r="E125" i="1"/>
  <c r="N124" i="1"/>
  <c r="H124" i="1"/>
  <c r="E124" i="1"/>
  <c r="N123" i="1"/>
  <c r="H123" i="1"/>
  <c r="E123" i="1"/>
  <c r="N122" i="1"/>
  <c r="H122" i="1"/>
  <c r="E122" i="1"/>
  <c r="N121" i="1"/>
  <c r="H121" i="1"/>
  <c r="E121" i="1"/>
  <c r="N120" i="1"/>
  <c r="H120" i="1"/>
  <c r="E120" i="1"/>
  <c r="N119" i="1"/>
  <c r="H119" i="1"/>
  <c r="E119" i="1"/>
  <c r="N118" i="1"/>
  <c r="H118" i="1"/>
  <c r="E118" i="1"/>
  <c r="N117" i="1"/>
  <c r="H117" i="1"/>
  <c r="E117" i="1"/>
  <c r="N116" i="1"/>
  <c r="H116" i="1"/>
  <c r="E116" i="1"/>
  <c r="N115" i="1"/>
  <c r="H115" i="1"/>
  <c r="E115" i="1"/>
  <c r="N114" i="1"/>
  <c r="H114" i="1"/>
  <c r="E114" i="1"/>
  <c r="N113" i="1"/>
  <c r="H113" i="1"/>
  <c r="E113" i="1"/>
  <c r="N112" i="1"/>
  <c r="H112" i="1"/>
  <c r="E112" i="1"/>
  <c r="N111" i="1"/>
  <c r="H111" i="1"/>
  <c r="E111" i="1"/>
  <c r="N110" i="1"/>
  <c r="H110" i="1"/>
  <c r="E110" i="1"/>
  <c r="N109" i="1"/>
  <c r="H109" i="1"/>
  <c r="E109" i="1"/>
  <c r="N108" i="1"/>
  <c r="H108" i="1"/>
  <c r="E108" i="1"/>
  <c r="N107" i="1"/>
  <c r="H107" i="1"/>
  <c r="E107" i="1"/>
  <c r="N106" i="1"/>
  <c r="H106" i="1"/>
  <c r="E106" i="1"/>
  <c r="N105" i="1"/>
  <c r="H105" i="1"/>
  <c r="E105" i="1"/>
  <c r="N104" i="1"/>
  <c r="H104" i="1"/>
  <c r="E104" i="1"/>
  <c r="N103" i="1"/>
  <c r="H103" i="1"/>
  <c r="E103" i="1"/>
  <c r="N102" i="1"/>
  <c r="H102" i="1"/>
  <c r="E102" i="1"/>
  <c r="N101" i="1"/>
  <c r="H101" i="1"/>
  <c r="E101" i="1"/>
  <c r="N100" i="1"/>
  <c r="H100" i="1"/>
  <c r="E100" i="1"/>
  <c r="N99" i="1"/>
  <c r="H99" i="1"/>
  <c r="E99" i="1"/>
  <c r="N98" i="1"/>
  <c r="H98" i="1"/>
  <c r="E98" i="1"/>
  <c r="N97" i="1"/>
  <c r="H97" i="1"/>
  <c r="E97" i="1"/>
  <c r="N96" i="1"/>
  <c r="H96" i="1"/>
  <c r="E96" i="1"/>
  <c r="N95" i="1"/>
  <c r="H95" i="1"/>
  <c r="E95" i="1"/>
  <c r="N94" i="1"/>
  <c r="H94" i="1"/>
  <c r="E94" i="1"/>
  <c r="N93" i="1"/>
  <c r="H93" i="1"/>
  <c r="E93" i="1"/>
  <c r="N92" i="1"/>
  <c r="H92" i="1"/>
  <c r="E92" i="1"/>
  <c r="N91" i="1"/>
  <c r="H91" i="1"/>
  <c r="E91" i="1"/>
  <c r="N90" i="1"/>
  <c r="H90" i="1"/>
  <c r="E90" i="1"/>
  <c r="N89" i="1"/>
  <c r="H89" i="1"/>
  <c r="E89" i="1"/>
  <c r="N88" i="1"/>
  <c r="H88" i="1"/>
  <c r="E88" i="1"/>
  <c r="N87" i="1"/>
  <c r="H87" i="1"/>
  <c r="E87" i="1"/>
  <c r="N86" i="1"/>
  <c r="H86" i="1"/>
  <c r="E86" i="1"/>
  <c r="N85" i="1"/>
  <c r="H85" i="1"/>
  <c r="E85" i="1"/>
  <c r="N84" i="1"/>
  <c r="H84" i="1"/>
  <c r="E84" i="1"/>
  <c r="N83" i="1"/>
  <c r="H83" i="1"/>
  <c r="E83" i="1"/>
  <c r="N82" i="1"/>
  <c r="H82" i="1"/>
  <c r="E82" i="1"/>
  <c r="N81" i="1"/>
  <c r="H81" i="1"/>
  <c r="E81" i="1"/>
  <c r="N80" i="1"/>
  <c r="H80" i="1"/>
  <c r="E80" i="1"/>
  <c r="N79" i="1"/>
  <c r="H79" i="1"/>
  <c r="E79" i="1"/>
  <c r="N78" i="1"/>
  <c r="H78" i="1"/>
  <c r="E78" i="1"/>
  <c r="N77" i="1"/>
  <c r="H77" i="1"/>
  <c r="E77" i="1"/>
  <c r="N76" i="1"/>
  <c r="H76" i="1"/>
  <c r="E76" i="1"/>
  <c r="N75" i="1"/>
  <c r="H75" i="1"/>
  <c r="E75" i="1"/>
  <c r="N74" i="1"/>
  <c r="H74" i="1"/>
  <c r="E74" i="1"/>
  <c r="N73" i="1"/>
  <c r="H73" i="1"/>
  <c r="E73" i="1"/>
  <c r="N72" i="1"/>
  <c r="H72" i="1"/>
  <c r="E72" i="1"/>
  <c r="N71" i="1"/>
  <c r="H71" i="1"/>
  <c r="E71" i="1"/>
  <c r="N70" i="1"/>
  <c r="H70" i="1"/>
  <c r="E70" i="1"/>
  <c r="N69" i="1"/>
  <c r="H69" i="1"/>
  <c r="E69" i="1"/>
  <c r="N68" i="1"/>
  <c r="H68" i="1"/>
  <c r="E68" i="1"/>
  <c r="N67" i="1"/>
  <c r="H67" i="1"/>
  <c r="E67" i="1"/>
  <c r="N66" i="1"/>
  <c r="H66" i="1"/>
  <c r="E66" i="1"/>
  <c r="N65" i="1"/>
  <c r="H65" i="1"/>
  <c r="E65" i="1"/>
  <c r="N64" i="1"/>
  <c r="H64" i="1"/>
  <c r="E64" i="1"/>
  <c r="N63" i="1"/>
  <c r="H63" i="1"/>
  <c r="E63" i="1"/>
  <c r="N62" i="1"/>
  <c r="H62" i="1"/>
  <c r="E62" i="1"/>
  <c r="N61" i="1"/>
  <c r="H61" i="1"/>
  <c r="E61" i="1"/>
  <c r="N60" i="1"/>
  <c r="H60" i="1"/>
  <c r="E60" i="1"/>
  <c r="N59" i="1"/>
  <c r="H59" i="1"/>
  <c r="E59" i="1"/>
  <c r="N58" i="1"/>
  <c r="H58" i="1"/>
  <c r="E58" i="1"/>
  <c r="N57" i="1"/>
  <c r="H57" i="1"/>
  <c r="E57" i="1"/>
  <c r="N56" i="1"/>
  <c r="H56" i="1"/>
  <c r="E56" i="1"/>
  <c r="N55" i="1"/>
  <c r="H55" i="1"/>
  <c r="E55" i="1"/>
  <c r="N54" i="1"/>
  <c r="H54" i="1"/>
  <c r="E54" i="1"/>
  <c r="N53" i="1"/>
  <c r="H53" i="1"/>
  <c r="E53" i="1"/>
  <c r="N52" i="1"/>
  <c r="H52" i="1"/>
  <c r="E52" i="1"/>
  <c r="N51" i="1"/>
  <c r="H51" i="1"/>
  <c r="E51" i="1"/>
  <c r="N50" i="1"/>
  <c r="H50" i="1"/>
  <c r="E50" i="1"/>
  <c r="N49" i="1"/>
  <c r="H49" i="1"/>
  <c r="E49" i="1"/>
  <c r="N48" i="1"/>
  <c r="H48" i="1"/>
  <c r="E48" i="1"/>
  <c r="N47" i="1"/>
  <c r="H47" i="1"/>
  <c r="E47" i="1"/>
  <c r="N46" i="1"/>
  <c r="H46" i="1"/>
  <c r="E46" i="1"/>
  <c r="N45" i="1"/>
  <c r="H45" i="1"/>
  <c r="E45" i="1"/>
  <c r="N44" i="1"/>
  <c r="H44" i="1"/>
  <c r="E44" i="1"/>
  <c r="N43" i="1"/>
  <c r="H43" i="1"/>
  <c r="E43" i="1"/>
  <c r="N42" i="1"/>
  <c r="H42" i="1"/>
  <c r="E42" i="1"/>
  <c r="N41" i="1"/>
  <c r="H41" i="1"/>
  <c r="E41" i="1"/>
  <c r="N40" i="1"/>
  <c r="H40" i="1"/>
  <c r="E40" i="1"/>
  <c r="N39" i="1"/>
  <c r="H39" i="1"/>
  <c r="E39" i="1"/>
  <c r="N38" i="1"/>
  <c r="H38" i="1"/>
  <c r="E38" i="1"/>
  <c r="N37" i="1"/>
  <c r="H37" i="1"/>
  <c r="E37" i="1"/>
  <c r="N36" i="1"/>
  <c r="H36" i="1"/>
  <c r="E36" i="1"/>
  <c r="N35" i="1"/>
  <c r="H35" i="1"/>
  <c r="E35" i="1"/>
  <c r="N34" i="1"/>
  <c r="H34" i="1"/>
  <c r="E34" i="1"/>
  <c r="N33" i="1"/>
  <c r="H33" i="1"/>
  <c r="E33" i="1"/>
  <c r="N32" i="1"/>
  <c r="H32" i="1"/>
  <c r="E32" i="1"/>
  <c r="N31" i="1"/>
  <c r="H31" i="1"/>
  <c r="E31" i="1"/>
  <c r="N30" i="1"/>
  <c r="H30" i="1"/>
  <c r="E30" i="1"/>
  <c r="N29" i="1"/>
  <c r="H29" i="1"/>
  <c r="E29" i="1"/>
  <c r="N28" i="1"/>
  <c r="H28" i="1"/>
  <c r="E28" i="1"/>
  <c r="N27" i="1"/>
  <c r="H27" i="1"/>
  <c r="E27" i="1"/>
  <c r="N26" i="1"/>
  <c r="H26" i="1"/>
  <c r="E26" i="1"/>
  <c r="N25" i="1"/>
  <c r="H25" i="1"/>
  <c r="E25" i="1"/>
  <c r="N24" i="1"/>
  <c r="H24" i="1"/>
  <c r="E24" i="1"/>
  <c r="N23" i="1"/>
  <c r="H23" i="1"/>
  <c r="E23" i="1"/>
  <c r="N22" i="1"/>
  <c r="H22" i="1"/>
  <c r="E22" i="1"/>
  <c r="N21" i="1"/>
  <c r="H21" i="1"/>
  <c r="E21" i="1"/>
  <c r="N20" i="1"/>
  <c r="H20" i="1"/>
  <c r="E20" i="1"/>
  <c r="N19" i="1"/>
  <c r="H19" i="1"/>
  <c r="E19" i="1"/>
  <c r="N18" i="1"/>
  <c r="H18" i="1"/>
  <c r="E18" i="1"/>
  <c r="N17" i="1"/>
  <c r="H17" i="1"/>
  <c r="E17" i="1"/>
  <c r="N16" i="1"/>
  <c r="H16" i="1"/>
  <c r="E16" i="1"/>
  <c r="N15" i="1"/>
  <c r="H15" i="1"/>
  <c r="E15" i="1"/>
  <c r="N14" i="1"/>
  <c r="H14" i="1"/>
  <c r="E14" i="1"/>
  <c r="N13" i="1"/>
  <c r="H13" i="1"/>
  <c r="E13" i="1"/>
  <c r="N12" i="1"/>
  <c r="H12" i="1"/>
  <c r="E12" i="1"/>
  <c r="N11" i="1"/>
  <c r="H11" i="1"/>
  <c r="E11" i="1"/>
  <c r="N10" i="1"/>
  <c r="H10" i="1"/>
  <c r="E10" i="1"/>
  <c r="N9" i="1"/>
  <c r="H9" i="1"/>
  <c r="E9" i="1"/>
  <c r="N8" i="1"/>
  <c r="H8" i="1"/>
  <c r="E8" i="1"/>
  <c r="N7" i="1"/>
  <c r="H7" i="1"/>
  <c r="E7" i="1"/>
  <c r="N6" i="1"/>
  <c r="H6" i="1"/>
  <c r="E6" i="1"/>
  <c r="N5" i="1"/>
  <c r="H5" i="1"/>
  <c r="E5" i="1"/>
  <c r="N4" i="1"/>
  <c r="H4" i="1"/>
  <c r="E4" i="1"/>
  <c r="N3" i="1"/>
  <c r="H3" i="1"/>
  <c r="E3" i="1"/>
  <c r="N2" i="1"/>
  <c r="H2" i="1"/>
  <c r="E2" i="1"/>
</calcChain>
</file>

<file path=xl/sharedStrings.xml><?xml version="1.0" encoding="utf-8"?>
<sst xmlns="http://schemas.openxmlformats.org/spreadsheetml/2006/main" count="1171" uniqueCount="530">
  <si>
    <t>NOVIEMBRE</t>
  </si>
  <si>
    <t>BIMB-18-01-2024-18002827-ASF</t>
  </si>
  <si>
    <t>Kendall de México, S.A. de C.V.</t>
  </si>
  <si>
    <t>060.841.0858</t>
  </si>
  <si>
    <t>2428012N</t>
  </si>
  <si>
    <t>DEXON</t>
  </si>
  <si>
    <t>BRASIL</t>
  </si>
  <si>
    <t>U013-EF</t>
  </si>
  <si>
    <t>IB/127/2024/D</t>
  </si>
  <si>
    <t>AA-12-NEF-012NEF001-I-23-2024</t>
  </si>
  <si>
    <t>2428013N</t>
  </si>
  <si>
    <t>BIMB-18-01-2024-1801006448-ASF</t>
  </si>
  <si>
    <t>Abasto y Suministro en Fármacos Gadec, S.A. de C.V.</t>
  </si>
  <si>
    <t>010.000.4413.00</t>
  </si>
  <si>
    <t>XA00151</t>
  </si>
  <si>
    <t>GENERICO</t>
  </si>
  <si>
    <t>MEXICO</t>
  </si>
  <si>
    <t>IB/231/2024/D</t>
  </si>
  <si>
    <t>AA-12-NEF-012NEF001-I-30-2024</t>
  </si>
  <si>
    <t>BIMB-18-01-2024-1801006675-ASF</t>
  </si>
  <si>
    <t>Cardinal Health México 514, S. de R.L. de C.V.</t>
  </si>
  <si>
    <t>060.626.0016</t>
  </si>
  <si>
    <t>MEDIAS T.E.D.</t>
  </si>
  <si>
    <t>COSTA RICA</t>
  </si>
  <si>
    <t>IB/109/2024/D</t>
  </si>
  <si>
    <t>BIMB-18-01-2024-18002763-ASF</t>
  </si>
  <si>
    <t>Grupo Farmacéutico Totalfarma, S.A de C.V.</t>
  </si>
  <si>
    <t>060.233.0011</t>
  </si>
  <si>
    <t>MMD</t>
  </si>
  <si>
    <t>IB/119/2024/D</t>
  </si>
  <si>
    <t>CIMB-18-01-2024-1801006374-ASF</t>
  </si>
  <si>
    <t>Grupo Biojema, S.A. de C.V.</t>
  </si>
  <si>
    <t>010.000.2431.00</t>
  </si>
  <si>
    <t>AD24003</t>
  </si>
  <si>
    <t>BALSEDRINA</t>
  </si>
  <si>
    <t>LA-ADQ-I174AYO-IB131-2023</t>
  </si>
  <si>
    <t>LA-12-512-012000991-I-174-2023</t>
  </si>
  <si>
    <t>AD24005</t>
  </si>
  <si>
    <t>BIMB-18-01-2024-1801006379-ASF</t>
  </si>
  <si>
    <t>Berna Medicamentos, S.A. de C.V.</t>
  </si>
  <si>
    <t>010.000.2519.00</t>
  </si>
  <si>
    <t>DAXON</t>
  </si>
  <si>
    <t>IB/177/2024/D</t>
  </si>
  <si>
    <t>AA-12-NEF-012NEF001-I-26-2024</t>
  </si>
  <si>
    <t>IMB-18-01-2024-18002618-ASF</t>
  </si>
  <si>
    <t>Bioresearch de México, S.A. de C.V.</t>
  </si>
  <si>
    <t>010.000.4126.00</t>
  </si>
  <si>
    <t>BIOARGIROL-C</t>
  </si>
  <si>
    <t>LA-I-1-MED-INSABI-018-2023/2024</t>
  </si>
  <si>
    <t>LA-12-M7B-012M7B997-I-1-2023</t>
  </si>
  <si>
    <t>IMB-18-01-2024-1801006312-ASF</t>
  </si>
  <si>
    <t>Casa Plarre, S.A. de C.V.</t>
  </si>
  <si>
    <t>010.000.0233.00</t>
  </si>
  <si>
    <t>SUMNOSEV</t>
  </si>
  <si>
    <t>CHINA</t>
  </si>
  <si>
    <t>LA-I-1-MED-INSABI-020-2023/2024</t>
  </si>
  <si>
    <t>BIMB-18-01-2024-1801006594-ASF</t>
  </si>
  <si>
    <t>060.166.3339</t>
  </si>
  <si>
    <t>IB/586/2024/D</t>
  </si>
  <si>
    <t>LA-12-NEF-012NEF001-I-21-2024</t>
  </si>
  <si>
    <t>BIMB-18-01-2024-1801006475-ASF</t>
  </si>
  <si>
    <t>Laboratorios Mecch, S.A. de C.V.</t>
  </si>
  <si>
    <t>010.000.5354.00</t>
  </si>
  <si>
    <t>C23T849</t>
  </si>
  <si>
    <t>NITODAL</t>
  </si>
  <si>
    <t>IB/204/2024/D</t>
  </si>
  <si>
    <t>BIMB-18-01-2024-1801006396-ASF</t>
  </si>
  <si>
    <t>010.000.2852.00</t>
  </si>
  <si>
    <t>XA00004</t>
  </si>
  <si>
    <t>PILO GRIN</t>
  </si>
  <si>
    <t>IB/173/2024/D</t>
  </si>
  <si>
    <t>BIMB-18-01-2024-1801012380-ASF</t>
  </si>
  <si>
    <t>Esk Medical, S. de R.L. de C.V.</t>
  </si>
  <si>
    <t>060.308.0169</t>
  </si>
  <si>
    <t>DIUNIK</t>
  </si>
  <si>
    <t>IB/347/2024/D</t>
  </si>
  <si>
    <t>AA-12-NEF-012NEF001-I-34-2024</t>
  </si>
  <si>
    <t>BIMB-18-01-2024-1801006571-ASF</t>
  </si>
  <si>
    <t>Surtidor Industrial y Comercial, S.A. de C.V.</t>
  </si>
  <si>
    <t>060.116.0021</t>
  </si>
  <si>
    <t>CDB-BDEP010824</t>
  </si>
  <si>
    <t>CDB HOSPITAL</t>
  </si>
  <si>
    <t>IB/367/2024/D</t>
  </si>
  <si>
    <t>BIMB-18-01-2024-1801006403-ASF</t>
  </si>
  <si>
    <t>010.000.3150.00</t>
  </si>
  <si>
    <t>B8004</t>
  </si>
  <si>
    <t>BIMB-18-01-2024-18002502-ASF</t>
  </si>
  <si>
    <t>010.000.0871.00</t>
  </si>
  <si>
    <t>3K833</t>
  </si>
  <si>
    <t>NAY 2024</t>
  </si>
  <si>
    <t>COMPRAS</t>
  </si>
  <si>
    <t xml:space="preserve">NACIONAL CURAFARMA </t>
  </si>
  <si>
    <t>060.621.0656</t>
  </si>
  <si>
    <t>CB230001</t>
  </si>
  <si>
    <t>SE INGRESA EN NOVIEMBRE POR PAQUETERIA</t>
  </si>
  <si>
    <t>NAY 03-41</t>
  </si>
  <si>
    <t>010.000.2822.00</t>
  </si>
  <si>
    <t>24241P</t>
  </si>
  <si>
    <t>010.000.0291.00</t>
  </si>
  <si>
    <t>420685</t>
  </si>
  <si>
    <t>010.000.3419.00</t>
  </si>
  <si>
    <t>624B</t>
  </si>
  <si>
    <t>010.000.1957.00</t>
  </si>
  <si>
    <t>R24U73</t>
  </si>
  <si>
    <t>NAY-2024(1)</t>
  </si>
  <si>
    <t>060.953.0571</t>
  </si>
  <si>
    <t>31-24</t>
  </si>
  <si>
    <t>IMB-18-02-2024-1801076779-ASF</t>
  </si>
  <si>
    <t>Proquigama, S.A. de C.V.</t>
  </si>
  <si>
    <t>060.167.8089</t>
  </si>
  <si>
    <t>TECMED</t>
  </si>
  <si>
    <t>NACIONAL</t>
  </si>
  <si>
    <t>LA-E113-2022-MATCUR-INSABI-062-2023/2024</t>
  </si>
  <si>
    <t>LA-012M7B997-E113-2022</t>
  </si>
  <si>
    <t>IMB-18-02-2024-1801075308-ASF</t>
  </si>
  <si>
    <t>010.000.4505.00</t>
  </si>
  <si>
    <t>LA-I-1-MED-INSABI-063-2023/2024</t>
  </si>
  <si>
    <t>IMB-18-02-2024-1801075667-ASF</t>
  </si>
  <si>
    <t>010.000.5451.00</t>
  </si>
  <si>
    <t>CERETEC</t>
  </si>
  <si>
    <t>IMB-18-02-2024-1801073945-ASF</t>
  </si>
  <si>
    <t>Glaxosmithkline México, S.A. de C.V.</t>
  </si>
  <si>
    <t>010.000.0442.00</t>
  </si>
  <si>
    <t>SP7W</t>
  </si>
  <si>
    <t>SERETIDE DISKUS</t>
  </si>
  <si>
    <t>REINO UNIDO</t>
  </si>
  <si>
    <t>LA-I-1-MED-INSABI-039-2023/2024</t>
  </si>
  <si>
    <t>IMB-18-02-2024-18002560-ASF</t>
  </si>
  <si>
    <t>Sago Medical Service, S.A. de C.V.</t>
  </si>
  <si>
    <t>010.000.2307.00</t>
  </si>
  <si>
    <t>AX24023</t>
  </si>
  <si>
    <t>LA-E115-2022-MED-INSABI-084-2023/2024</t>
  </si>
  <si>
    <t xml:space="preserve">LA-012M7B997-E115-2022 </t>
  </si>
  <si>
    <t>IMB-18-02-2024-18002625-ASF</t>
  </si>
  <si>
    <t>010.000.4246.01</t>
  </si>
  <si>
    <t>DEVIPLAT</t>
  </si>
  <si>
    <t>IMB-18-02-2024-1801077327-ASF</t>
  </si>
  <si>
    <t>Especialistas en Esterilización y Envase, S.A. de C.V.</t>
  </si>
  <si>
    <t>060.125.2695</t>
  </si>
  <si>
    <t>PMG</t>
  </si>
  <si>
    <t>AA-I-36-MATCUR-INSABI-08-2023/2024</t>
  </si>
  <si>
    <t>AA-12-M7B-012M7B997-I-36-2023</t>
  </si>
  <si>
    <t>IMB-18-02-2024-1801076609-ASF</t>
  </si>
  <si>
    <t>060.125.1929</t>
  </si>
  <si>
    <t>LA-E113-2022-MATCUR-INSABI-027-2023/2024</t>
  </si>
  <si>
    <t>IMB-18-02-2024-18002476-ASF</t>
  </si>
  <si>
    <t>Allen Laboratorios, S.A. de C.V.</t>
  </si>
  <si>
    <t>010.000.0472.00</t>
  </si>
  <si>
    <t>PREMAGNOL</t>
  </si>
  <si>
    <t>LA-E115-2022-MED-INSABI-005-2023/2024</t>
  </si>
  <si>
    <t>IMB-18-02-2024-1801076831-ASF</t>
  </si>
  <si>
    <t>060.168.8146</t>
  </si>
  <si>
    <t>23D0309JZX</t>
  </si>
  <si>
    <t>SHILEY</t>
  </si>
  <si>
    <t>E.U.A.</t>
  </si>
  <si>
    <t>LA-I-1-MATCUR-INSABI-034-2023/2024</t>
  </si>
  <si>
    <t>IMB-18-02-2024-1801077169-ASF</t>
  </si>
  <si>
    <t>060.841.0569</t>
  </si>
  <si>
    <t>2350865C</t>
  </si>
  <si>
    <t>CHROMIC GUT</t>
  </si>
  <si>
    <t>IMB-18-02-2024-1801077190-ASF</t>
  </si>
  <si>
    <t>060.841.1948</t>
  </si>
  <si>
    <t>2331369N</t>
  </si>
  <si>
    <t>SOFSILK</t>
  </si>
  <si>
    <t>IMB-18-02-2024-1801012418-ASF</t>
  </si>
  <si>
    <t>060.841.0510</t>
  </si>
  <si>
    <t>2432800N</t>
  </si>
  <si>
    <t>STEEL</t>
  </si>
  <si>
    <t>NAY03</t>
  </si>
  <si>
    <t>010.000.2821.00</t>
  </si>
  <si>
    <t>G24U188</t>
  </si>
  <si>
    <t>IMB-18-02-2024-1801076556-ASF</t>
  </si>
  <si>
    <t>060.066.1052</t>
  </si>
  <si>
    <t>172241008589</t>
  </si>
  <si>
    <t>GLUCODERM</t>
  </si>
  <si>
    <t>LA-I-1-MATCUR-INSABI-018-2023/2024</t>
  </si>
  <si>
    <t>IMB-18-02-2024-1801074040-ASF</t>
  </si>
  <si>
    <t>Alternavida, S.A. de C.V.</t>
  </si>
  <si>
    <t>010.000.0598.00</t>
  </si>
  <si>
    <t>INDIA</t>
  </si>
  <si>
    <t>LA-I-1-MED-INSABI-006-2023/2024</t>
  </si>
  <si>
    <t>S00136</t>
  </si>
  <si>
    <t>HERCAB MEDICAL SOLUTIONS SA DE CV</t>
  </si>
  <si>
    <t>010.000.0891.00</t>
  </si>
  <si>
    <t>00781</t>
  </si>
  <si>
    <t>010.000.1971.00</t>
  </si>
  <si>
    <t>13038</t>
  </si>
  <si>
    <t>010.000.1981.00</t>
  </si>
  <si>
    <t>11832</t>
  </si>
  <si>
    <t>010.000.2304.00</t>
  </si>
  <si>
    <t>10194</t>
  </si>
  <si>
    <t>010.000.3407.00</t>
  </si>
  <si>
    <t>08013</t>
  </si>
  <si>
    <t>010.000.1006.00</t>
  </si>
  <si>
    <t>10662</t>
  </si>
  <si>
    <t>IMB-18-02-2024-1801074319-ASF</t>
  </si>
  <si>
    <t>Laboratorios Solfran, S.A.</t>
  </si>
  <si>
    <t>010.000.1911.00</t>
  </si>
  <si>
    <t>LA-E115-2022-MED-INSABI-059-2023/2024</t>
  </si>
  <si>
    <t>REVS-610611-375</t>
  </si>
  <si>
    <t>VITAFARMA</t>
  </si>
  <si>
    <t>010.000.7021.01</t>
  </si>
  <si>
    <t>TRA0222303A</t>
  </si>
  <si>
    <t>FARMACEÚTICOS MAYPO, S.A. DE C.V.</t>
  </si>
  <si>
    <t>010.000.4442.00</t>
  </si>
  <si>
    <t>X022478</t>
  </si>
  <si>
    <t>010.000.5463.00</t>
  </si>
  <si>
    <t>B109249</t>
  </si>
  <si>
    <t>010.000.5865.00</t>
  </si>
  <si>
    <t>AR5029H</t>
  </si>
  <si>
    <t>010.000.6122.00</t>
  </si>
  <si>
    <t>043720H</t>
  </si>
  <si>
    <t>B4E02VC</t>
  </si>
  <si>
    <t>010.000.6018.00</t>
  </si>
  <si>
    <t>B3703B03</t>
  </si>
  <si>
    <t>010.000.6024.00</t>
  </si>
  <si>
    <t>H0692B13</t>
  </si>
  <si>
    <t>010.000.6046.00</t>
  </si>
  <si>
    <t>B1821B19</t>
  </si>
  <si>
    <t>010.000.6073.00</t>
  </si>
  <si>
    <t>L402345</t>
  </si>
  <si>
    <t>010.000.6109.00</t>
  </si>
  <si>
    <t>ACS7118</t>
  </si>
  <si>
    <t>010.000.6153.00</t>
  </si>
  <si>
    <t>Y013332</t>
  </si>
  <si>
    <t>010.000.5445.00</t>
  </si>
  <si>
    <t>N7739B01</t>
  </si>
  <si>
    <t>010.000.5452.00</t>
  </si>
  <si>
    <t>1176096</t>
  </si>
  <si>
    <t>010.000.5632.00</t>
  </si>
  <si>
    <t>1175113</t>
  </si>
  <si>
    <t>010.000.6013.00</t>
  </si>
  <si>
    <t>1176139</t>
  </si>
  <si>
    <t>010.000.6016.00</t>
  </si>
  <si>
    <t>ACQ3384</t>
  </si>
  <si>
    <t>010.000.6017.00</t>
  </si>
  <si>
    <t>B3613B19</t>
  </si>
  <si>
    <t>BIMB-18-01-2024-1801006489-ASF</t>
  </si>
  <si>
    <t>Laboratorios Alfasigma México, S.A. de C.V.</t>
  </si>
  <si>
    <t>010.000.5671.00</t>
  </si>
  <si>
    <t>FLONORM</t>
  </si>
  <si>
    <t>ITALIA</t>
  </si>
  <si>
    <t>IB/070/2024/D</t>
  </si>
  <si>
    <t>AA-12-NEF-012NEF001-T-18-2024</t>
  </si>
  <si>
    <t>BIMB-18-01-2024-1801012443-ASF</t>
  </si>
  <si>
    <t>Francisco García López, S.A. de C.V.</t>
  </si>
  <si>
    <t>060.908.0528</t>
  </si>
  <si>
    <t>WELL LEAD</t>
  </si>
  <si>
    <t>IB/582/2024/D</t>
  </si>
  <si>
    <t>CIMB-18-01-2024-1801009574-ASF</t>
  </si>
  <si>
    <t>060.167.0680</t>
  </si>
  <si>
    <t>NINUVER</t>
  </si>
  <si>
    <t>LA-ADQ-I174AYO-IB255-2023</t>
  </si>
  <si>
    <t>IMB-18-01-2024-1801006663-ASF</t>
  </si>
  <si>
    <t>Instrumentos y Accesorios Automatizados, S.A. de C.V.</t>
  </si>
  <si>
    <t>060.470.0120</t>
  </si>
  <si>
    <t>3643M</t>
  </si>
  <si>
    <t>CUTANPLAST</t>
  </si>
  <si>
    <t>LA-E113-2022-MATCUR-INSABI-038-2023/2024</t>
  </si>
  <si>
    <t>CIMB-18-01-2024-18002548-ASF</t>
  </si>
  <si>
    <t>010.000.2018.00</t>
  </si>
  <si>
    <t>3MN208A</t>
  </si>
  <si>
    <t>Z-FIN</t>
  </si>
  <si>
    <t>LA-ADQ-I174AYO-IB171-2023</t>
  </si>
  <si>
    <t>IMB-18-02-2024-1801012208-ASF</t>
  </si>
  <si>
    <t>Professional Pharmacy Occidente, S.A. de C.V.</t>
  </si>
  <si>
    <t>010.000.2350.00</t>
  </si>
  <si>
    <t>Q24G510</t>
  </si>
  <si>
    <t>PISA</t>
  </si>
  <si>
    <t>LA-E115-2022-MED-INSABI-083-2023/2024</t>
  </si>
  <si>
    <t>Q24G511</t>
  </si>
  <si>
    <t>IMB-18-02-2024-18002470-ASF</t>
  </si>
  <si>
    <t>010.000.0265.00</t>
  </si>
  <si>
    <t>C24M134</t>
  </si>
  <si>
    <t>AA-I-24-MED-INSABI-21-2023/2024</t>
  </si>
  <si>
    <t>AA-12-M7B-012M7B997-I-24-2023</t>
  </si>
  <si>
    <t>IMB-18-02-2024-1801077116-ASF</t>
  </si>
  <si>
    <t>060.532.0019</t>
  </si>
  <si>
    <t>IRRIGATEK</t>
  </si>
  <si>
    <t>AA-I-23-MATCUR-INSABI-12-2023/2024</t>
  </si>
  <si>
    <t>AA-12-M7B-012M7B997-I-23-2023</t>
  </si>
  <si>
    <t>IMB-18-02-2024-1801009562-ASF</t>
  </si>
  <si>
    <t>010.000.0504.00</t>
  </si>
  <si>
    <t>B24S859</t>
  </si>
  <si>
    <t>IMB-18-02-2024-1801075211-ASF</t>
  </si>
  <si>
    <t>Amarox Pharma, S.A. de C.V.</t>
  </si>
  <si>
    <t>010.000.4431.00</t>
  </si>
  <si>
    <t>M2408564</t>
  </si>
  <si>
    <t>NUVAPLAST</t>
  </si>
  <si>
    <t>LA-E115-2022-MED-INSABI-008-2023/2024</t>
  </si>
  <si>
    <t>IMB-18-02-2024-1801073932-ASF</t>
  </si>
  <si>
    <t>Pharma Tycsa, S.A. de C.V.</t>
  </si>
  <si>
    <t>010.000.0439.00</t>
  </si>
  <si>
    <t>4G403</t>
  </si>
  <si>
    <t>VETRIVATOX</t>
  </si>
  <si>
    <t>LA-E115-2022-MED-INSABI-076-2023/2024</t>
  </si>
  <si>
    <t>IMB-18-02-2024-1801074113-ASF</t>
  </si>
  <si>
    <t>Biosistemas y Seguridad Privada, S.A. de C.V.</t>
  </si>
  <si>
    <t>010.000.1051.01</t>
  </si>
  <si>
    <t>9A0424A</t>
  </si>
  <si>
    <t xml:space="preserve">HUMODAR </t>
  </si>
  <si>
    <t>UCRANIA</t>
  </si>
  <si>
    <t>AA-E158-2022-MED-INSABI-04-2023/2024</t>
  </si>
  <si>
    <t>AA-012M7B997-E158-2022</t>
  </si>
  <si>
    <t>BIMB-18-01-2024-1801006650-ASF</t>
  </si>
  <si>
    <t>Doufor, S.A. de C.V.</t>
  </si>
  <si>
    <t>060.345.1394</t>
  </si>
  <si>
    <t>1C4</t>
  </si>
  <si>
    <t>MINIVEN</t>
  </si>
  <si>
    <t>IB/346/2024/D</t>
  </si>
  <si>
    <t>2D4</t>
  </si>
  <si>
    <t>5H4</t>
  </si>
  <si>
    <t>CIMB-18-01-2024-18005834-ASF</t>
  </si>
  <si>
    <t>010.000.1705.00</t>
  </si>
  <si>
    <t>HIRDEX-TEC</t>
  </si>
  <si>
    <t>LA-ADQ-I174AYO-IB167-2023</t>
  </si>
  <si>
    <t>IMB-18-01-2024-18002786-ASF</t>
  </si>
  <si>
    <t>060.470.0112</t>
  </si>
  <si>
    <t>IMB-18-01-2024-1801006603-ASF</t>
  </si>
  <si>
    <t>Mape+tzin, S.A. de C.V.</t>
  </si>
  <si>
    <t>060.167.7024</t>
  </si>
  <si>
    <t>LA-E113-2022-MATCUR-INSABI-050-2023/2024</t>
  </si>
  <si>
    <t>BIMB-18-01-2024-1801006323-ASF</t>
  </si>
  <si>
    <t>010.000.0566.00</t>
  </si>
  <si>
    <t>SJ2317</t>
  </si>
  <si>
    <t>IMB-18-01-2024-1801010150-ASF</t>
  </si>
  <si>
    <t>060.841.4462</t>
  </si>
  <si>
    <t xml:space="preserve">TAGUM  </t>
  </si>
  <si>
    <t>PERU</t>
  </si>
  <si>
    <t>BIMB-18-01-2024-1801006442-ASF</t>
  </si>
  <si>
    <t>Farmacéuticos Maypo, S.A. de C.V.</t>
  </si>
  <si>
    <t>010.000.4334.00</t>
  </si>
  <si>
    <t>MARL</t>
  </si>
  <si>
    <t>PULMICORT</t>
  </si>
  <si>
    <t>SUECIA</t>
  </si>
  <si>
    <t>IB/159/2024/D</t>
  </si>
  <si>
    <t>AA-12-NEF-012NEF001-T-25-2024</t>
  </si>
  <si>
    <t>BIMB-18-01-2024-1801006361-ASF</t>
  </si>
  <si>
    <t>010.000.2147.00</t>
  </si>
  <si>
    <t>S31378</t>
  </si>
  <si>
    <t>IB/292/2024/D</t>
  </si>
  <si>
    <t>AA-12-NEF-012NEF001-I-32-2024</t>
  </si>
  <si>
    <t>S4D167</t>
  </si>
  <si>
    <t>IMB-18-02-2024-1801006700-ASF</t>
  </si>
  <si>
    <t>Material Hospitalario de Occidente, S. de R.L. de C.V.</t>
  </si>
  <si>
    <t>060.953.0282</t>
  </si>
  <si>
    <t>216240808402</t>
  </si>
  <si>
    <t>BANTEX</t>
  </si>
  <si>
    <t>LA-E113-2022-MATCUR-INSABI-052-2023/2024</t>
  </si>
  <si>
    <t>IMB-18-02-2024-1801073862-ASF</t>
  </si>
  <si>
    <t>Baxter, S.A. de C.V.</t>
  </si>
  <si>
    <t>010.000.0234.00</t>
  </si>
  <si>
    <t>H023C414A</t>
  </si>
  <si>
    <t>SUPRANE</t>
  </si>
  <si>
    <t>PUERTO RICO</t>
  </si>
  <si>
    <t>LA-I-1-MED-INSABI-017-2023/2024</t>
  </si>
  <si>
    <t>OSTEOMEDIC</t>
  </si>
  <si>
    <t>379.443.0433</t>
  </si>
  <si>
    <t>24602602</t>
  </si>
  <si>
    <t>GAMA CUT</t>
  </si>
  <si>
    <t>060.167.5010</t>
  </si>
  <si>
    <t>022429</t>
  </si>
  <si>
    <t>DIC-MAC</t>
  </si>
  <si>
    <t>060.330.0054</t>
  </si>
  <si>
    <t>HCE4C023</t>
  </si>
  <si>
    <t>AMBIDERM</t>
  </si>
  <si>
    <t>IMB-18-02-2024-1801012300-ASF</t>
  </si>
  <si>
    <t>Novo Nordisk México, S.A. de C.V.</t>
  </si>
  <si>
    <t>010.000.6117.01</t>
  </si>
  <si>
    <t>NT6BT80</t>
  </si>
  <si>
    <t>NOVOMIX 30</t>
  </si>
  <si>
    <t>DINAMARCA</t>
  </si>
  <si>
    <t>AA-E133-2022-MED-INSABI-31-2023/2024</t>
  </si>
  <si>
    <t>AA-012M7B997-E133-2022</t>
  </si>
  <si>
    <t>IMB-18-02-2024-1801076030-ASF</t>
  </si>
  <si>
    <t>IMB-18-02-2024-1801075895-ASF</t>
  </si>
  <si>
    <t>CAMBINER</t>
  </si>
  <si>
    <t>IMB-18-02-2024-1801076468-ASF</t>
  </si>
  <si>
    <t>040.000.4484.00</t>
  </si>
  <si>
    <t>FD240255</t>
  </si>
  <si>
    <t>IMB-18-02-2024-1801076017-ASF</t>
  </si>
  <si>
    <t>Chiesi México, S.A. de C.V.</t>
  </si>
  <si>
    <t>010.000.6083.01</t>
  </si>
  <si>
    <t>R29558</t>
  </si>
  <si>
    <t>PEYONA</t>
  </si>
  <si>
    <t>AA-E133-2022-MED-INSABI-14-2023/2024</t>
  </si>
  <si>
    <t>BIMB-18-01-2024-18002549-ASF</t>
  </si>
  <si>
    <t>Iare de Occidente, S.A. de C.V.</t>
  </si>
  <si>
    <t>010.000.2127.00</t>
  </si>
  <si>
    <t>Q05240315</t>
  </si>
  <si>
    <t>IB/201/2024/D</t>
  </si>
  <si>
    <t>BIMB-18-01-2024-1801006595-ASF</t>
  </si>
  <si>
    <t>060.166.3362</t>
  </si>
  <si>
    <t>IB/136/2024/D</t>
  </si>
  <si>
    <t>BIMB-18-01-2024-1801012355-ASF</t>
  </si>
  <si>
    <t>060.166.0293</t>
  </si>
  <si>
    <t>NNUVER</t>
  </si>
  <si>
    <t>IB/110/2024/D</t>
  </si>
  <si>
    <t>BIMB-18-01-2024-1801012311-ASF</t>
  </si>
  <si>
    <t>010.000.6253.00</t>
  </si>
  <si>
    <t>FD241254</t>
  </si>
  <si>
    <t>IB/176/2024/D</t>
  </si>
  <si>
    <t>BIMB-18-01-2024-1801009575-ASF</t>
  </si>
  <si>
    <t>060.167.3312</t>
  </si>
  <si>
    <t>IB/477/2024/D</t>
  </si>
  <si>
    <t>AA-12-NEF-012NEF001-I-59-2024</t>
  </si>
  <si>
    <t>IMB-18-01-2024-18002521-ASF</t>
  </si>
  <si>
    <t>Comercializadora Pharmaceutica Compharma, S.A. de C.V.</t>
  </si>
  <si>
    <t>010.000.1345.00</t>
  </si>
  <si>
    <t>DEZABIL</t>
  </si>
  <si>
    <t>AA-I-24-MED-INSABI-10-2023/2024</t>
  </si>
  <si>
    <t>BIMB-18-01-2024-1801012433-ASF</t>
  </si>
  <si>
    <t>060.842.0360</t>
  </si>
  <si>
    <t>2434738N</t>
  </si>
  <si>
    <t>MIDSORB</t>
  </si>
  <si>
    <t>IB/359/2024/D</t>
  </si>
  <si>
    <t>BIMB-18-01-2024-18002469-ASF</t>
  </si>
  <si>
    <t>Distribuidor Medico Tecnomed, S.A. de C.V.</t>
  </si>
  <si>
    <t>010.000.0262.00</t>
  </si>
  <si>
    <t>C24J350</t>
  </si>
  <si>
    <t>IB/188/2024/D</t>
  </si>
  <si>
    <t>BIMB-18-01-2024-18002658-ASF</t>
  </si>
  <si>
    <t>Zagapharm, S.A. de C.V.</t>
  </si>
  <si>
    <t>010.000.5506.00</t>
  </si>
  <si>
    <t>XELETEC</t>
  </si>
  <si>
    <t>IB/222/2024/D</t>
  </si>
  <si>
    <t>IMB-18-01-2024-1801006597-ASF</t>
  </si>
  <si>
    <t>Laboratorios Jayor, S.A. de C.V.</t>
  </si>
  <si>
    <t>060.166.4287</t>
  </si>
  <si>
    <t>3326123N</t>
  </si>
  <si>
    <t>SENSIMEDICAL</t>
  </si>
  <si>
    <t>LA-I-1-MATCUR-INSABI-035-2023/2024</t>
  </si>
  <si>
    <t>BIMB-18-01-2024-18002544-ASF</t>
  </si>
  <si>
    <t>Pego, S.A. de C.V.</t>
  </si>
  <si>
    <t>010.000.1969.00</t>
  </si>
  <si>
    <t>IB/255/2024/D</t>
  </si>
  <si>
    <t>BIMB-18-01-2024-18002498-ASF</t>
  </si>
  <si>
    <t>Alur Tek, S. de R.L. de C.V.</t>
  </si>
  <si>
    <t>010.000.0641.00</t>
  </si>
  <si>
    <t>C23E235</t>
  </si>
  <si>
    <t>DEXTRAN</t>
  </si>
  <si>
    <t>IB/415/2024/D</t>
  </si>
  <si>
    <t>AA-12-NEF-012NEF001-I-40-2024</t>
  </si>
  <si>
    <t>BIMB-18-01-2024-1801012212-ASF</t>
  </si>
  <si>
    <t>010.000.2617.00</t>
  </si>
  <si>
    <t>E230106A</t>
  </si>
  <si>
    <t>IB/488/2024/D</t>
  </si>
  <si>
    <t>AA-12-NEF-012NEF001-I-57-2024</t>
  </si>
  <si>
    <t>IMB-18-01-2024-1801071147-ASF</t>
  </si>
  <si>
    <t>010.000.1941.00</t>
  </si>
  <si>
    <t>DX100324</t>
  </si>
  <si>
    <t>KENCICLEN</t>
  </si>
  <si>
    <t>CIMB-18-01-2024-1801072501-ASF</t>
  </si>
  <si>
    <t>Becton Dickinson de México, S.A. de C.V.</t>
  </si>
  <si>
    <t>060.172.0071</t>
  </si>
  <si>
    <t>NGJQ4501</t>
  </si>
  <si>
    <t>LUBRICATH</t>
  </si>
  <si>
    <t>LA-ADQ-I174AYO-IB250-2023</t>
  </si>
  <si>
    <t>BIMB-18-01-2024-1801006566-ASF</t>
  </si>
  <si>
    <t>060.088.0876</t>
  </si>
  <si>
    <t>GENTELL</t>
  </si>
  <si>
    <t>IB/566/2024/D</t>
  </si>
  <si>
    <t>BIMB-18-01-2024-1801006486-ASF</t>
  </si>
  <si>
    <t>010.000.5661.00</t>
  </si>
  <si>
    <t>FD241142</t>
  </si>
  <si>
    <t>LACOSAMIDA</t>
  </si>
  <si>
    <t>BIMB-18-01-2024-1801012229-ASF</t>
  </si>
  <si>
    <t>Buffington S de México, S.A. de C.V.</t>
  </si>
  <si>
    <t>010.000.4166.00</t>
  </si>
  <si>
    <t>23-4166-08</t>
  </si>
  <si>
    <t>ENOSPAG</t>
  </si>
  <si>
    <t>IB/297/2024/D</t>
  </si>
  <si>
    <t>BIMB-18-01-2024-1801006643-ASF</t>
  </si>
  <si>
    <t>060.231.0658</t>
  </si>
  <si>
    <t>CDB-BQXG300724</t>
  </si>
  <si>
    <t>BIMB-18-01-2024-1801012337-ASF</t>
  </si>
  <si>
    <t>Insumos y Soluciones Médicas, S.A. de C.V.</t>
  </si>
  <si>
    <t>060.066.0765</t>
  </si>
  <si>
    <t xml:space="preserve">ALKASEPTIC  </t>
  </si>
  <si>
    <t>IB/123/2024/D</t>
  </si>
  <si>
    <t>BIMB-18-01-2024-1801006559-ASF</t>
  </si>
  <si>
    <t>060.066.1425</t>
  </si>
  <si>
    <t>24D20</t>
  </si>
  <si>
    <t>CLORHEX 2%</t>
  </si>
  <si>
    <t>BIMB-18-01-2024-18002583-ASF</t>
  </si>
  <si>
    <t>Zerifar, S.A. de C.V.</t>
  </si>
  <si>
    <t>010.000.3451.00</t>
  </si>
  <si>
    <t>AB24005</t>
  </si>
  <si>
    <t>ALZOTRIM</t>
  </si>
  <si>
    <t>IB/223/2024/D</t>
  </si>
  <si>
    <t>IMB-18-01-2024-18002598-ASF</t>
  </si>
  <si>
    <t>Prodifam, S.A. de C.V.</t>
  </si>
  <si>
    <t>010.000.3617.00</t>
  </si>
  <si>
    <t>BN008</t>
  </si>
  <si>
    <t>LA-I-1-MED-INSABI-061-2023/2024</t>
  </si>
  <si>
    <t>IMB-18-01-2024-1801071170-ASF</t>
  </si>
  <si>
    <t>Quimed, S.A. de C.V.</t>
  </si>
  <si>
    <t>060.894.0052</t>
  </si>
  <si>
    <t>PRODUCTOS HOSPITALARIOS</t>
  </si>
  <si>
    <t>LA-E113-2022-MATCUR-INSABI-064-2023/2024</t>
  </si>
  <si>
    <t>IMB-18-02-2024-18002622-ASF</t>
  </si>
  <si>
    <t>Eseotres Pharma, S.A.P.I. de C.V.</t>
  </si>
  <si>
    <t>010.000.4224.00</t>
  </si>
  <si>
    <t>FLENOX</t>
  </si>
  <si>
    <t>LA-E115-2022-MED-INSABI-034-2023/2024</t>
  </si>
  <si>
    <t>IMB-18-02-2024-1801076647-ASF</t>
  </si>
  <si>
    <t>DL Médica, S.A. de C.V.</t>
  </si>
  <si>
    <t>060.125.2679</t>
  </si>
  <si>
    <t>ESTERIBOL</t>
  </si>
  <si>
    <t>LA-I-1-MATCUR-INSABI-014-2023/2024</t>
  </si>
  <si>
    <t>EJERCICIO FISCAL</t>
  </si>
  <si>
    <t>FECHA</t>
  </si>
  <si>
    <t>ORDEN DE SUMINISTRO</t>
  </si>
  <si>
    <t>REMISIÓN (INSABI)</t>
  </si>
  <si>
    <t>REMISIÓN (PROVEEDOR)</t>
  </si>
  <si>
    <t>RAZÓN SOCIAL</t>
  </si>
  <si>
    <t>CLAVE</t>
  </si>
  <si>
    <t>DESCRIPCIÓN</t>
  </si>
  <si>
    <t>PIEZAS</t>
  </si>
  <si>
    <t>LOTE</t>
  </si>
  <si>
    <t>CADUCIDAD</t>
  </si>
  <si>
    <t>FECHA DE FABRICACIÓN</t>
  </si>
  <si>
    <t>P.U.</t>
  </si>
  <si>
    <t>IMPORTE</t>
  </si>
  <si>
    <t>MARCA</t>
  </si>
  <si>
    <t>PAIS DE ORIGEN</t>
  </si>
  <si>
    <t>FUENTE DE FINANCIAMIENTO</t>
  </si>
  <si>
    <t>CONTRATO</t>
  </si>
  <si>
    <t>PROCEDIMIENTO</t>
  </si>
  <si>
    <t>ÁREA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</si>
</sst>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3" fillId="0" borderId="1" xfId="3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3" fillId="0" borderId="0" xfId="3"/>
    <xf numFmtId="0" fontId="3" fillId="0" borderId="0" xfId="3" applyFill="1"/>
    <xf numFmtId="0" fontId="3" fillId="3" borderId="0" xfId="3" applyFill="1" applyAlignment="1">
      <alignment horizontal="left"/>
    </xf>
    <xf numFmtId="0" fontId="4" fillId="0" borderId="2" xfId="0" applyFont="1" applyBorder="1" applyAlignment="1">
      <alignment horizontal="left"/>
    </xf>
    <xf numFmtId="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3" xfId="0" applyFill="1" applyBorder="1" applyAlignment="1">
      <alignment horizontal="left" vertical="center" wrapText="1"/>
    </xf>
    <xf numFmtId="164" fontId="0" fillId="0" borderId="3" xfId="0" applyNumberFormat="1" applyBorder="1" applyAlignment="1">
      <alignment wrapText="1"/>
    </xf>
    <xf numFmtId="0" fontId="4" fillId="0" borderId="4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/>
    <xf numFmtId="0" fontId="4" fillId="0" borderId="2" xfId="0" quotePrefix="1" applyFont="1" applyBorder="1" applyAlignment="1">
      <alignment horizontal="left"/>
    </xf>
    <xf numFmtId="0" fontId="3" fillId="3" borderId="1" xfId="3" applyFill="1" applyBorder="1" applyAlignment="1">
      <alignment horizontal="left"/>
    </xf>
    <xf numFmtId="49" fontId="0" fillId="4" borderId="1" xfId="0" applyNumberFormat="1" applyFill="1" applyBorder="1"/>
    <xf numFmtId="49" fontId="0" fillId="0" borderId="1" xfId="0" quotePrefix="1" applyNumberFormat="1" applyBorder="1" applyAlignment="1">
      <alignment horizontal="left" vertical="center" wrapText="1"/>
    </xf>
    <xf numFmtId="8" fontId="4" fillId="0" borderId="0" xfId="0" applyNumberFormat="1" applyFont="1"/>
    <xf numFmtId="0" fontId="3" fillId="0" borderId="1" xfId="3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28"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  <dxf>
      <fill>
        <patternFill>
          <bgColor rgb="FFE3EC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TOS/REPORTE%20INTERNO%20-%20ABASTOS%20INSABI%202023/ENTRADAS%202023%20CAPTURA%20-%20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S 2023"/>
      <sheetName val="ENTRADAS 2023 (3)"/>
      <sheetName val="ALMACEN"/>
      <sheetName val="Hoja1"/>
      <sheetName val="Hoja4"/>
      <sheetName val="PROVEDORES"/>
      <sheetName val="CLAVES"/>
      <sheetName val="programas"/>
      <sheetName val="Hoja2"/>
      <sheetName val="Hoja5"/>
      <sheetName val="DIRECTO"/>
      <sheetName val="DIRECTO CONSOLIDADA"/>
      <sheetName val="UNOPS"/>
      <sheetName val="UNOPS CONSOLIDAD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\2024\ALMACEN\NOVIEMBRE\NAY_Allen%20Laboratorios,%20S.A.%20de%20C.V._IMB-18-02-2024-18002476-ASF_4164104897.pdf" TargetMode="External"/><Relationship Id="rId21" Type="http://schemas.openxmlformats.org/officeDocument/2006/relationships/hyperlink" Target="..\2024\ALMACEN\NOVIEMBRE\NAY_Glaxosmithkline%20M&#233;xico,%20S.A.%20de%20C.V._IMB-18-02-2024-1801073945-ASF_697010578.pdf" TargetMode="External"/><Relationship Id="rId42" Type="http://schemas.openxmlformats.org/officeDocument/2006/relationships/hyperlink" Target="..\2024\ALMACEN\NOVIEMBRE\NAY_Casa%20Plarre,%20S.A.%20de%20C.V._CIMB-18-01-2024-1801009574-ASF_2372851523.pdf" TargetMode="External"/><Relationship Id="rId47" Type="http://schemas.openxmlformats.org/officeDocument/2006/relationships/hyperlink" Target="..\2024\ALMACEN\NOVIEMBRE\NAY_Professional%20Pharmacy%20Occidente,%20S.A.%20de%20C.V._IMB-18-02-2024-1801077116-ASF_1192661129.pdf" TargetMode="External"/><Relationship Id="rId63" Type="http://schemas.openxmlformats.org/officeDocument/2006/relationships/hyperlink" Target="..\2024\ALMACEN\NOVIEMBRE\NAY_Novo%20Nordisk%20M&#233;xico,%20S.A.%20de%20C.V._IMB-18-02-2024-1801076030-ASF_4162017877.pdf" TargetMode="External"/><Relationship Id="rId68" Type="http://schemas.openxmlformats.org/officeDocument/2006/relationships/hyperlink" Target="..\2024\ALMACEN\NOVIEMBRE\NAY_Iare%20de%20Occidente,%20S.A.%20de%20C.V._BIMB-18-01-2024-18002549-ASF_647612289.pdf" TargetMode="External"/><Relationship Id="rId84" Type="http://schemas.openxmlformats.org/officeDocument/2006/relationships/hyperlink" Target="..\2024\ALMACEN\NOVIEMBRE\NAY_Amarox%20Pharma,%20S.A.%20de%20C.V._BIMB-18-01-2024-1801006486-ASF_1959374621.pdf" TargetMode="External"/><Relationship Id="rId89" Type="http://schemas.openxmlformats.org/officeDocument/2006/relationships/hyperlink" Target="..\2024\ALMACEN\NOVIEMBRE\NAY_Zerifar,%20S.A.%20de%20C.V._BIMB-18-01-2024-18002583-ASF_2262333721.pdf" TargetMode="External"/><Relationship Id="rId16" Type="http://schemas.openxmlformats.org/officeDocument/2006/relationships/hyperlink" Target="..\2024\ALMACEN\NOVIEMBRE\INTERNO\NAY-2024.pdf" TargetMode="External"/><Relationship Id="rId11" Type="http://schemas.openxmlformats.org/officeDocument/2006/relationships/hyperlink" Target="..\2024\ALMACEN\NOVIEMBRE\NAY_Esk%20Medical,%20S.%20de%20R.L.%20de%20C.V._BIMB-18-01-2024-1801012380-ASF_3402026460.pdf" TargetMode="External"/><Relationship Id="rId32" Type="http://schemas.openxmlformats.org/officeDocument/2006/relationships/hyperlink" Target="..\2024\ALMACEN\NOVIEMBRE\NAY_Esk%20Medical,%20S.%20de%20R.L.%20de%20C.V._IMB-18-02-2024-1801076556-ASF_1701501845.pdf" TargetMode="External"/><Relationship Id="rId37" Type="http://schemas.openxmlformats.org/officeDocument/2006/relationships/hyperlink" Target="..\2024\ALMACEN\NOVIEMBRE\INTERNO\22%20DE%20FEBRERO.pdf" TargetMode="External"/><Relationship Id="rId53" Type="http://schemas.openxmlformats.org/officeDocument/2006/relationships/hyperlink" Target="..\2024\ALMACEN\NOVIEMBRE\NAY_Proquigama,%20S.A.%20de%20C.V._CIMB-18-01-2024-18005834-ASF_3486146468.pdf" TargetMode="External"/><Relationship Id="rId58" Type="http://schemas.openxmlformats.org/officeDocument/2006/relationships/hyperlink" Target="..\2024\ALMACEN\NOVIEMBRE\NAY_Farmac&#233;uticos%20Maypo,%20S.A.%20de%20C.V._BIMB-18-01-2024-1801006442-ASF_3562993150.pdf" TargetMode="External"/><Relationship Id="rId74" Type="http://schemas.openxmlformats.org/officeDocument/2006/relationships/hyperlink" Target="..\2024\ALMACEN\NOVIEMBRE\NAY_Kendall%20de%20M&#233;xico,%20S.A.%20de%20C.V._BIMB-18-01-2024-1801012433-ASF_2907887242.pdf" TargetMode="External"/><Relationship Id="rId79" Type="http://schemas.openxmlformats.org/officeDocument/2006/relationships/hyperlink" Target="..\2024\ALMACEN\NOVIEMBRE\NAY_Alur%20Tek,%20S.%20de%20R.L.%20de%20C.V._BIMB-18-01-2024-18002498-ASF_1974405021.pdf" TargetMode="External"/><Relationship Id="rId5" Type="http://schemas.openxmlformats.org/officeDocument/2006/relationships/hyperlink" Target="..\2024\ALMACEN\NOVIEMBRE\NAY_Grupo%20Biojema,%20S.A.%20de%20C.V._CIMB-18-01-2024-1801006374-ASF_3685234092.pdf" TargetMode="External"/><Relationship Id="rId90" Type="http://schemas.openxmlformats.org/officeDocument/2006/relationships/hyperlink" Target="..\2024\ALMACEN\NOVIEMBRE\NAY_Prodifam,%20S.A.%20de%20C.V._IMB-18-01-2024-18002598-ASF_3452274192.pdf" TargetMode="External"/><Relationship Id="rId22" Type="http://schemas.openxmlformats.org/officeDocument/2006/relationships/hyperlink" Target="..\2024\ALMACEN\NOVIEMBRE\NAY_Sago%20Medical%20Service,%20S.A.%20de%20C.V._IMB-18-02-2024-18002560-ASF_198165428.pdf" TargetMode="External"/><Relationship Id="rId27" Type="http://schemas.openxmlformats.org/officeDocument/2006/relationships/hyperlink" Target="..\2024\ALMACEN\NOVIEMBRE\NAY_Kendall%20de%20M&#233;xico,%20S.A.%20de%20C.V._IMB-18-02-2024-1801076831-ASF_4102591603.pdf" TargetMode="External"/><Relationship Id="rId43" Type="http://schemas.openxmlformats.org/officeDocument/2006/relationships/hyperlink" Target="..\2024\ALMACEN\NOVIEMBRE\NAY_Instrumentos%20y%20Accesorios%20Automatizados,%20S.A.%20de%20C.V._IMB-18-01-2024-1801006663-ASF_2015567658.pdf" TargetMode="External"/><Relationship Id="rId48" Type="http://schemas.openxmlformats.org/officeDocument/2006/relationships/hyperlink" Target="..\2024\ALMACEN\NOVIEMBRE\NAY_Professional%20Pharmacy%20Occidente,%20S.A.%20de%20C.V._IMB-18-02-2024-1801009562-ASF_3504056336.pdf" TargetMode="External"/><Relationship Id="rId64" Type="http://schemas.openxmlformats.org/officeDocument/2006/relationships/hyperlink" Target="..\2024\ALMACEN\NOVIEMBRE\NAY_Alternavida,%20S.A.%20de%20C.V._IMB-18-02-2024-1801075895-ASF_1500191550.pdf" TargetMode="External"/><Relationship Id="rId69" Type="http://schemas.openxmlformats.org/officeDocument/2006/relationships/hyperlink" Target="..\2024\ALMACEN\NOVIEMBRE\NAY_Proquigama,%20S.A.%20de%20C.V._BIMB-18-01-2024-1801006595-ASF_4085334666.pdf" TargetMode="External"/><Relationship Id="rId8" Type="http://schemas.openxmlformats.org/officeDocument/2006/relationships/hyperlink" Target="..\2024\ALMACEN\NOVIEMBRE\NAY_Grupo%20Farmac&#233;utico%20Totalfarma,%20S.A%20de%20C.V._BIMB-18-01-2024-1801006594-ASF_1854974273.pdf" TargetMode="External"/><Relationship Id="rId51" Type="http://schemas.openxmlformats.org/officeDocument/2006/relationships/hyperlink" Target="..\2024\ALMACEN\NOVIEMBRE\NAY_Biosistemas%20y%20Seguridad%20Privada,%20S.A.%20de%20C.V._IMB-18-02-2024-1801074113-ASF_2702261449.pdf" TargetMode="External"/><Relationship Id="rId72" Type="http://schemas.openxmlformats.org/officeDocument/2006/relationships/hyperlink" Target="..\2024\ALMACEN\NOVIEMBRE\NAY_Casa%20Plarre,%20S.A.%20de%20C.V._BIMB-18-01-2024-1801009575-ASF_3310609913.pdf" TargetMode="External"/><Relationship Id="rId80" Type="http://schemas.openxmlformats.org/officeDocument/2006/relationships/hyperlink" Target="..\2024\ALMACEN\NOVIEMBRE\NAY_Amarox%20Pharma,%20S.A.%20de%20C.V._BIMB-18-01-2024-1801012212-ASF_657730480.pdf" TargetMode="External"/><Relationship Id="rId85" Type="http://schemas.openxmlformats.org/officeDocument/2006/relationships/hyperlink" Target="..\2024\ALMACEN\NOVIEMBRE\NAY_Buffington%20S%20de%20M&#233;xico,%20S.A.%20de%20C.V._BIMB-18-01-2024-1801012229-ASF_1081301429.pdf" TargetMode="External"/><Relationship Id="rId93" Type="http://schemas.openxmlformats.org/officeDocument/2006/relationships/hyperlink" Target="..\2024\ALMACEN\NOVIEMBRE\NAY_DL%20M&#233;dica,%20S.A.%20de%20C.V._IMB-18-02-2024-1801076647-ASF_1698859805.pdf" TargetMode="External"/><Relationship Id="rId3" Type="http://schemas.openxmlformats.org/officeDocument/2006/relationships/hyperlink" Target="..\2024\ALMACEN\NOVIEMBRE\NAY_Cardinal%20Health%20M&#233;xico%20514,%20S.%20de%20R.L.%20de%20C.V._BIMB-18-01-2024-1801006675-ASF_10483287.pdf" TargetMode="External"/><Relationship Id="rId12" Type="http://schemas.openxmlformats.org/officeDocument/2006/relationships/hyperlink" Target="..\2024\ALMACEN\NOVIEMBRE\NAY_Surtidor%20Industrial%20y%20Comercial,%20S.A.%20de%20C.V._BIMB-18-01-2024-1801006571-ASF_2485324098.pdf" TargetMode="External"/><Relationship Id="rId17" Type="http://schemas.openxmlformats.org/officeDocument/2006/relationships/hyperlink" Target="..\2024\ALMACEN\NOVIEMBRE\INTERNO\NAY-2024%20(1).pdf" TargetMode="External"/><Relationship Id="rId25" Type="http://schemas.openxmlformats.org/officeDocument/2006/relationships/hyperlink" Target="..\2024\ALMACEN\NOVIEMBRE\NAY_Especialistas%20en%20Esterilizaci&#243;n%20y%20Envase,%20S.A.%20de%20C.V._IMB-18-02-2024-1801076609-ASF_4214626908.pdf" TargetMode="External"/><Relationship Id="rId33" Type="http://schemas.openxmlformats.org/officeDocument/2006/relationships/hyperlink" Target="..\2024\ALMACEN\NOVIEMBRE\NAY_Alternavida,%20S.A.%20de%20C.V._IMB-18-02-2024-1801074040-ASF_3072454804.pdf" TargetMode="External"/><Relationship Id="rId38" Type="http://schemas.openxmlformats.org/officeDocument/2006/relationships/hyperlink" Target="..\2024\ALMACEN\NOVIEMBRE\INTERNO\82988608.pdf" TargetMode="External"/><Relationship Id="rId46" Type="http://schemas.openxmlformats.org/officeDocument/2006/relationships/hyperlink" Target="..\2024\ALMACEN\NOVIEMBRE\NAY_Professional%20Pharmacy%20Occidente,%20S.A.%20de%20C.V._IMB-18-02-2024-18002470-ASF_1577980408.pdf" TargetMode="External"/><Relationship Id="rId59" Type="http://schemas.openxmlformats.org/officeDocument/2006/relationships/hyperlink" Target="..\2024\ALMACEN\NOVIEMBRE\NAY_Abasto%20y%20Suministro%20en%20F&#225;rmacos%20Gadec,%20S.A.%20de%20C.V._BIMB-18-01-2024-1801006361-ASF_2763424255.pdf" TargetMode="External"/><Relationship Id="rId67" Type="http://schemas.openxmlformats.org/officeDocument/2006/relationships/hyperlink" Target="..\2024\ALMACEN\NOVIEMBRE\NAY_Chiesi%20M&#233;xico,%20S.A.%20de%20C.V._IMB-18-02-2024-1801076017-ASF_2315636462.pdf" TargetMode="External"/><Relationship Id="rId20" Type="http://schemas.openxmlformats.org/officeDocument/2006/relationships/hyperlink" Target="..\2024\ALMACEN\NOVIEMBRE\NAY_Proquigama,%20S.A.%20de%20C.V._IMB-18-02-2024-1801075667-ASF_167559948.pdf" TargetMode="External"/><Relationship Id="rId41" Type="http://schemas.openxmlformats.org/officeDocument/2006/relationships/hyperlink" Target="..\2024\ALMACEN\NOVIEMBRE\NAY_Francisco%20Garc&#237;a%20L&#243;pez,%20S.A.%20de%20C.V._BIMB-18-01-2024-1801012443-ASF_1819750168.pdf" TargetMode="External"/><Relationship Id="rId54" Type="http://schemas.openxmlformats.org/officeDocument/2006/relationships/hyperlink" Target="..\2024\ALMACEN\NOVIEMBRE\NAY_Instrumentos%20y%20Accesorios%20Automatizados,%20S.A.%20de%20C.V._IMB-18-01-2024-18002786-ASF_2190338007.pdf" TargetMode="External"/><Relationship Id="rId62" Type="http://schemas.openxmlformats.org/officeDocument/2006/relationships/hyperlink" Target="..\2024\ALMACEN\NOVIEMBRE\NAY_Novo%20Nordisk%20M&#233;xico,%20S.A.%20de%20C.V._IMB-18-02-2024-1801012300-ASF_3026719175.pdf" TargetMode="External"/><Relationship Id="rId70" Type="http://schemas.openxmlformats.org/officeDocument/2006/relationships/hyperlink" Target="..\2024\ALMACEN\NOVIEMBRE\NAY_Casa%20Plarre,%20S.A.%20de%20C.V._BIMB-18-01-2024-1801012355-ASF_3912422270.pdf" TargetMode="External"/><Relationship Id="rId75" Type="http://schemas.openxmlformats.org/officeDocument/2006/relationships/hyperlink" Target="..\2024\ALMACEN\NOVIEMBRE\NAY_Distribuidor%20Medico%20Tecnomed,%20S.A.%20de%20C.V._BIMB-18-01-2024-18002469-ASF_2271279023.pdf" TargetMode="External"/><Relationship Id="rId83" Type="http://schemas.openxmlformats.org/officeDocument/2006/relationships/hyperlink" Target="..\2024\ALMACEN\NOVIEMBRE\NAY_Biosistemas%20y%20Seguridad%20Privada,%20S.A.%20de%20C.V._BIMB-18-01-2024-1801006566-ASF_2107660576.pdf" TargetMode="External"/><Relationship Id="rId88" Type="http://schemas.openxmlformats.org/officeDocument/2006/relationships/hyperlink" Target="..\2024\ALMACEN\NOVIEMBRE\NAY_Grupo%20Farmac&#233;utico%20Totalfarma,%20S.A%20de%20C.V._BIMB-18-01-2024-1801006559-ASF_2547724780.pdf" TargetMode="External"/><Relationship Id="rId91" Type="http://schemas.openxmlformats.org/officeDocument/2006/relationships/hyperlink" Target="..\2024\ALMACEN\NOVIEMBRE\NAY_Quimed,%20S.A.%20de%20C.V._IMB-18-01-2024-1801071170-ASF_869531146.pdf" TargetMode="External"/><Relationship Id="rId1" Type="http://schemas.openxmlformats.org/officeDocument/2006/relationships/hyperlink" Target="..\2024\ALMACEN\NOVIEMBRE\NAY_Kendall%20de%20M&#233;xico,%20S.A.%20de%20C.V._BIMB-18-01-2024-18002827-ASF_4220371473.pdf" TargetMode="External"/><Relationship Id="rId6" Type="http://schemas.openxmlformats.org/officeDocument/2006/relationships/hyperlink" Target="..\2024\ALMACEN\NOVIEMBRE\NAY_Bioresearch%20de%20M&#233;xico,%20S.A.%20de%20C.V._IMB-18-01-2024-18002618-ASF_4221336438.pdf" TargetMode="External"/><Relationship Id="rId15" Type="http://schemas.openxmlformats.org/officeDocument/2006/relationships/hyperlink" Target="..\2024\ALMACEN\NOVIEMBRE\INTERNO\NAY%2003-41.pdf" TargetMode="External"/><Relationship Id="rId23" Type="http://schemas.openxmlformats.org/officeDocument/2006/relationships/hyperlink" Target="..\2024\ALMACEN\NOVIEMBRE\NAY_Sago%20Medical%20Service,%20S.A.%20de%20C.V._IMB-18-02-2024-18002625-ASF_4058781621.pdf" TargetMode="External"/><Relationship Id="rId28" Type="http://schemas.openxmlformats.org/officeDocument/2006/relationships/hyperlink" Target="..\2024\ALMACEN\NOVIEMBRE\NAY_Kendall%20de%20M&#233;xico,%20S.A.%20de%20C.V._IMB-18-02-2024-1801077169-ASF_1167566243.pdf" TargetMode="External"/><Relationship Id="rId36" Type="http://schemas.openxmlformats.org/officeDocument/2006/relationships/hyperlink" Target="..\2024\ALMACEN\NOVIEMBRE\NAY_Laboratorios%20Solfran,%20S.A._IMB-18-02-2024-1801074319-ASF_1859374275.pdf" TargetMode="External"/><Relationship Id="rId49" Type="http://schemas.openxmlformats.org/officeDocument/2006/relationships/hyperlink" Target="..\2024\ALMACEN\NOVIEMBRE\NAY_Amarox%20Pharma,%20S.A.%20de%20C.V._IMB-18-02-2024-1801075211-ASF_1692265946.pdf" TargetMode="External"/><Relationship Id="rId57" Type="http://schemas.openxmlformats.org/officeDocument/2006/relationships/hyperlink" Target="..\2024\ALMACEN\NOVIEMBRE\NAY_Mape+tzin,%20S.A.%20de%20C.V._IMB-18-01-2024-1801010150-ASF_236312307.pdf" TargetMode="External"/><Relationship Id="rId10" Type="http://schemas.openxmlformats.org/officeDocument/2006/relationships/hyperlink" Target="..\2024\ALMACEN\NOVIEMBRE\NAY_Abasto%20y%20Suministro%20en%20F&#225;rmacos%20Gadec,%20S.A.%20de%20C.V._BIMB-18-01-2024-1801006396-ASF_57366756.pdf" TargetMode="External"/><Relationship Id="rId31" Type="http://schemas.openxmlformats.org/officeDocument/2006/relationships/hyperlink" Target="..\2024\ALMACEN\NOVIEMBRE\INTERNO\NAY03.pdf" TargetMode="External"/><Relationship Id="rId44" Type="http://schemas.openxmlformats.org/officeDocument/2006/relationships/hyperlink" Target="..\2024\ALMACEN\NOVIEMBRE\NAY_Sago%20Medical%20Service,%20S.A.%20de%20C.V._CIMB-18-01-2024-18002548-ASF_598660853.pdf" TargetMode="External"/><Relationship Id="rId52" Type="http://schemas.openxmlformats.org/officeDocument/2006/relationships/hyperlink" Target="..\2024\ALMACEN\NOVIEMBRE\NAY_Doufor,%20S.A.%20de%20C.V._BIMB-18-01-2024-1801006650-ASF_2039869543.pdf" TargetMode="External"/><Relationship Id="rId60" Type="http://schemas.openxmlformats.org/officeDocument/2006/relationships/hyperlink" Target="..\2024\ALMACEN\NOVIEMBRE\NAY_Material%20Hospitalario%20de%20Occidente,%20S.%20de%20R.L.%20de%20C.V._IMB-18-02-2024-1801006700-ASF_2173731394.pdf" TargetMode="External"/><Relationship Id="rId65" Type="http://schemas.openxmlformats.org/officeDocument/2006/relationships/hyperlink" Target="..\2024\ALMACEN\NOVIEMBRE\INTERNO\5049.pdf" TargetMode="External"/><Relationship Id="rId73" Type="http://schemas.openxmlformats.org/officeDocument/2006/relationships/hyperlink" Target="..\2024\ALMACEN\NOVIEMBRE\NAY_Comercializadora%20Pharmaceutica%20Compharma,%20S.A.%20de%20C.V._IMB-18-01-2024-18002521-ASF_3145665166.pdf" TargetMode="External"/><Relationship Id="rId78" Type="http://schemas.openxmlformats.org/officeDocument/2006/relationships/hyperlink" Target="..\2024\ALMACEN\NOVIEMBRE\NAY_Pego,%20S.A.%20de%20C.V._BIMB-18-01-2024-18002544-ASF_702792694.pdf" TargetMode="External"/><Relationship Id="rId81" Type="http://schemas.openxmlformats.org/officeDocument/2006/relationships/hyperlink" Target="..\2024\ALMACEN\NOVIEMBRE\NAY_Sago%20Medical%20Service,%20S.A.%20de%20C.V._IMB-18-01-2024-1801071147-ASF_510624118.pdf" TargetMode="External"/><Relationship Id="rId86" Type="http://schemas.openxmlformats.org/officeDocument/2006/relationships/hyperlink" Target="..\2024\ALMACEN\NOVIEMBRE\NAY_Surtidor%20Industrial%20y%20Comercial,%20S.A.%20de%20C.V._BIMB-18-01-2024-1801006643-ASF_3387808499.pdf" TargetMode="External"/><Relationship Id="rId4" Type="http://schemas.openxmlformats.org/officeDocument/2006/relationships/hyperlink" Target="..\2024\ALMACEN\NOVIEMBRE\NAY_Grupo%20Farmac&#233;utico%20Totalfarma,%20S.A%20de%20C.V._BIMB-18-01-2024-18002763-ASF_1123585694.pdf" TargetMode="External"/><Relationship Id="rId9" Type="http://schemas.openxmlformats.org/officeDocument/2006/relationships/hyperlink" Target="..\2024\ALMACEN\NOVIEMBRE\NAY_Laboratorios%20Mecch,%20S.A.%20de%20C.V._BIMB-18-01-2024-1801006475-ASF_3918480013.pdf" TargetMode="External"/><Relationship Id="rId13" Type="http://schemas.openxmlformats.org/officeDocument/2006/relationships/hyperlink" Target="..\2024\ALMACEN\NOVIEMBRE\NAY_Abasto%20y%20Suministro%20en%20F&#225;rmacos%20Gadec,%20S.A.%20de%20C.V._BIMB-18-01-2024-1801006403-ASF_4172620673.pdf" TargetMode="External"/><Relationship Id="rId18" Type="http://schemas.openxmlformats.org/officeDocument/2006/relationships/hyperlink" Target="..\2024\ALMACEN\NOVIEMBRE\NAY_Proquigama,%20S.A.%20de%20C.V._IMB-18-02-2024-1801076779-ASF_2744073424.pdf" TargetMode="External"/><Relationship Id="rId39" Type="http://schemas.openxmlformats.org/officeDocument/2006/relationships/hyperlink" Target="..\2024\ALMACEN\NOVIEMBRE\INTERNO\82988612.pdf" TargetMode="External"/><Relationship Id="rId34" Type="http://schemas.openxmlformats.org/officeDocument/2006/relationships/hyperlink" Target="..\2024\ALMACEN\NOVIEMBRE\NAY_Berna%20Medicamentos,%20S.A.%20de%20C.V._BIMB-18-01-2024-1801006379-ASF_1017315841.pdf" TargetMode="External"/><Relationship Id="rId50" Type="http://schemas.openxmlformats.org/officeDocument/2006/relationships/hyperlink" Target="..\2024\ALMACEN\NOVIEMBRE\NAY_Pharma%20Tycsa,%20S.A.%20de%20C.V._IMB-18-02-2024-1801073932-ASF_1943761721.pdf" TargetMode="External"/><Relationship Id="rId55" Type="http://schemas.openxmlformats.org/officeDocument/2006/relationships/hyperlink" Target="..\2024\ALMACEN\NOVIEMBRE\NAY_Mape+tzin,%20S.A.%20de%20C.V._IMB-18-01-2024-1801006603-ASF_1154861449.pdf" TargetMode="External"/><Relationship Id="rId76" Type="http://schemas.openxmlformats.org/officeDocument/2006/relationships/hyperlink" Target="..\2024\ALMACEN\NOVIEMBRE\NAY_Zagapharm,%20S.A.%20de%20C.V._BIMB-18-01-2024-18002658-ASF_3875656594.pdf" TargetMode="External"/><Relationship Id="rId7" Type="http://schemas.openxmlformats.org/officeDocument/2006/relationships/hyperlink" Target="..\2024\ALMACEN\NOVIEMBRE\NAY_Casa%20Plarre,%20S.A.%20de%20C.V._IMB-18-01-2024-1801006312-ASF_2816711328.pdf" TargetMode="External"/><Relationship Id="rId71" Type="http://schemas.openxmlformats.org/officeDocument/2006/relationships/hyperlink" Target="..\2024\ALMACEN\NOVIEMBRE\NAY_Amarox%20Pharma,%20S.A.%20de%20C.V._BIMB-18-01-2024-1801012311-ASF_3691620421.pdf" TargetMode="External"/><Relationship Id="rId92" Type="http://schemas.openxmlformats.org/officeDocument/2006/relationships/hyperlink" Target="..\2024\ALMACEN\NOVIEMBRE\NAY_Eseotres%20Pharma,%20S.A.P.I.%20de%20C.V._IMB-18-02-2024-18002622-ASF_1130375869.pdf" TargetMode="External"/><Relationship Id="rId2" Type="http://schemas.openxmlformats.org/officeDocument/2006/relationships/hyperlink" Target="..\2024\ALMACEN\NOVIEMBRE\NAY_Abasto%20y%20Suministro%20en%20F&#225;rmacos%20Gadec,%20S.A.%20de%20C.V._BIMB-18-01-2024-1801006448-ASF_3372187749.pdf" TargetMode="External"/><Relationship Id="rId29" Type="http://schemas.openxmlformats.org/officeDocument/2006/relationships/hyperlink" Target="..\2024\ALMACEN\NOVIEMBRE\NAY_Kendall%20de%20M&#233;xico,%20S.A.%20de%20C.V._IMB-18-02-2024-1801077190-ASF_2957660029.pdf" TargetMode="External"/><Relationship Id="rId24" Type="http://schemas.openxmlformats.org/officeDocument/2006/relationships/hyperlink" Target="..\2024\ALMACEN\NOVIEMBRE\NAY_Especialistas%20en%20Esterilizaci&#243;n%20y%20Envase,%20S.A.%20de%20C.V._IMB-18-02-2024-1801077327-ASF_1570367125.pdf" TargetMode="External"/><Relationship Id="rId40" Type="http://schemas.openxmlformats.org/officeDocument/2006/relationships/hyperlink" Target="..\2024\ALMACEN\NOVIEMBRE\NAY_Laboratorios%20Alfasigma%20M&#233;xico,%20S.A.%20de%20C.V._BIMB-18-01-2024-1801006489-ASF_3527509067.pdf" TargetMode="External"/><Relationship Id="rId45" Type="http://schemas.openxmlformats.org/officeDocument/2006/relationships/hyperlink" Target="..\2024\ALMACEN\NOVIEMBRE\NAY_Professional%20Pharmacy%20Occidente,%20S.A.%20de%20C.V._IMB-18-02-2024-1801012208-ASF_701717844.pdf" TargetMode="External"/><Relationship Id="rId66" Type="http://schemas.openxmlformats.org/officeDocument/2006/relationships/hyperlink" Target="..\2024\ALMACEN\NOVIEMBRE\NAY_Amarox%20Pharma,%20S.A.%20de%20C.V._IMB-18-02-2024-1801076468-ASF_3068754878.pdf" TargetMode="External"/><Relationship Id="rId87" Type="http://schemas.openxmlformats.org/officeDocument/2006/relationships/hyperlink" Target="..\2024\ALMACEN\NOVIEMBRE\NAY_Insumos%20y%20Soluciones%20M&#233;dicas,%20S.A.%20de%20C.V._BIMB-18-01-2024-1801012337-ASF_3860970377.pdf" TargetMode="External"/><Relationship Id="rId61" Type="http://schemas.openxmlformats.org/officeDocument/2006/relationships/hyperlink" Target="..\2024\ALMACEN\NOVIEMBRE\NAY_Baxter,%20S.A.%20de%20C.V._IMB-18-02-2024-1801073862-ASF_149829268.pdf" TargetMode="External"/><Relationship Id="rId82" Type="http://schemas.openxmlformats.org/officeDocument/2006/relationships/hyperlink" Target="..\2024\ALMACEN\NOVIEMBRE\NAY_Becton%20Dickinson%20de%20M&#233;xico,%20S.A.%20de%20C.V._CIMB-18-01-2024-1801072501-ASF_243063387.pdf" TargetMode="External"/><Relationship Id="rId19" Type="http://schemas.openxmlformats.org/officeDocument/2006/relationships/hyperlink" Target="..\2024\ALMACEN\NOVIEMBRE\NAY_Proquigama,%20S.A.%20de%20C.V._IMB-18-02-2024-1801075308-ASF_3127609531.pdf" TargetMode="External"/><Relationship Id="rId14" Type="http://schemas.openxmlformats.org/officeDocument/2006/relationships/hyperlink" Target="..\2024\ALMACEN\NOVIEMBRE\NAY_Abasto%20y%20Suministro%20en%20F&#225;rmacos%20Gadec,%20S.A.%20de%20C.V._BIMB-18-01-2024-18002502-ASF_3531334240.pdf" TargetMode="External"/><Relationship Id="rId30" Type="http://schemas.openxmlformats.org/officeDocument/2006/relationships/hyperlink" Target="..\2024\ALMACEN\NOVIEMBRE\NAY_Kendall%20de%20M&#233;xico,%20S.A.%20de%20C.V._IMB-18-02-2024-1801012418-ASF_3588702996.pdf" TargetMode="External"/><Relationship Id="rId35" Type="http://schemas.openxmlformats.org/officeDocument/2006/relationships/hyperlink" Target="..\2024\ALMACEN\NOVIEMBRE\INTERNO\S00136.pdf" TargetMode="External"/><Relationship Id="rId56" Type="http://schemas.openxmlformats.org/officeDocument/2006/relationships/hyperlink" Target="..\2024\ALMACEN\NOVIEMBRE\NAY_Abasto%20y%20Suministro%20en%20F&#225;rmacos%20Gadec,%20S.A.%20de%20C.V._BIMB-18-01-2024-1801006323-ASF_3524777515.pdf" TargetMode="External"/><Relationship Id="rId77" Type="http://schemas.openxmlformats.org/officeDocument/2006/relationships/hyperlink" Target="..\2024\ALMACEN\NOVIEMBRE\NAY_Laboratorios%20Jayor,%20S.A.%20de%20C.V._IMB-18-01-2024-1801006597-ASF_840512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8BB5-6646-4FA7-BF1A-ED8C97091A14}">
  <dimension ref="A1:T136"/>
  <sheetViews>
    <sheetView tabSelected="1" zoomScale="85" zoomScaleNormal="85" workbookViewId="0">
      <selection activeCell="H115" sqref="H115"/>
    </sheetView>
  </sheetViews>
  <sheetFormatPr baseColWidth="10" defaultColWidth="115" defaultRowHeight="15" x14ac:dyDescent="0.25"/>
  <cols>
    <col min="1" max="1" width="16.140625" bestFit="1" customWidth="1"/>
    <col min="2" max="2" width="10.7109375" bestFit="1" customWidth="1"/>
    <col min="3" max="3" width="30.85546875" bestFit="1" customWidth="1"/>
    <col min="4" max="4" width="18" bestFit="1" customWidth="1"/>
    <col min="5" max="5" width="23" bestFit="1" customWidth="1"/>
    <col min="6" max="6" width="46" customWidth="1"/>
    <col min="7" max="7" width="17.42578125" customWidth="1"/>
    <col min="8" max="8" width="71.28515625" customWidth="1"/>
    <col min="9" max="9" width="7" bestFit="1" customWidth="1"/>
    <col min="10" max="10" width="16.42578125" bestFit="1" customWidth="1"/>
    <col min="11" max="11" width="11.7109375" bestFit="1" customWidth="1"/>
    <col min="12" max="12" width="22.28515625" bestFit="1" customWidth="1"/>
    <col min="13" max="13" width="12" bestFit="1" customWidth="1"/>
    <col min="14" max="14" width="14.5703125" bestFit="1" customWidth="1"/>
    <col min="15" max="15" width="26.7109375" bestFit="1" customWidth="1"/>
    <col min="16" max="16" width="15.140625" bestFit="1" customWidth="1"/>
    <col min="17" max="17" width="18.85546875" customWidth="1"/>
    <col min="18" max="18" width="41.5703125" bestFit="1" customWidth="1"/>
    <col min="19" max="19" width="30.5703125" bestFit="1" customWidth="1"/>
    <col min="20" max="20" width="41.5703125" bestFit="1" customWidth="1"/>
  </cols>
  <sheetData>
    <row r="1" spans="1:20" s="37" customFormat="1" ht="30" x14ac:dyDescent="0.25">
      <c r="A1" s="30" t="s">
        <v>510</v>
      </c>
      <c r="B1" s="31" t="s">
        <v>511</v>
      </c>
      <c r="C1" s="30" t="s">
        <v>512</v>
      </c>
      <c r="D1" s="30" t="s">
        <v>513</v>
      </c>
      <c r="E1" s="32" t="s">
        <v>514</v>
      </c>
      <c r="F1" s="33" t="s">
        <v>515</v>
      </c>
      <c r="G1" s="30" t="s">
        <v>516</v>
      </c>
      <c r="H1" s="30" t="s">
        <v>517</v>
      </c>
      <c r="I1" s="30" t="s">
        <v>518</v>
      </c>
      <c r="J1" s="32" t="s">
        <v>519</v>
      </c>
      <c r="K1" s="34" t="s">
        <v>520</v>
      </c>
      <c r="L1" s="30" t="s">
        <v>521</v>
      </c>
      <c r="M1" s="35" t="s">
        <v>522</v>
      </c>
      <c r="N1" s="35" t="s">
        <v>523</v>
      </c>
      <c r="O1" s="30" t="s">
        <v>524</v>
      </c>
      <c r="P1" s="30" t="s">
        <v>525</v>
      </c>
      <c r="Q1" s="36" t="s">
        <v>526</v>
      </c>
      <c r="R1" s="30" t="s">
        <v>527</v>
      </c>
      <c r="S1" s="30" t="s">
        <v>528</v>
      </c>
      <c r="T1" s="30" t="s">
        <v>529</v>
      </c>
    </row>
    <row r="2" spans="1:20" x14ac:dyDescent="0.25">
      <c r="A2" s="1" t="s">
        <v>0</v>
      </c>
      <c r="B2" s="2">
        <v>45597</v>
      </c>
      <c r="C2" s="3" t="s">
        <v>1</v>
      </c>
      <c r="D2" s="4">
        <v>4220371473</v>
      </c>
      <c r="E2" s="5" t="str">
        <f>VLOOKUP(F2,[1]!PROVEEDORES[#Data],2,0)</f>
        <v>KME590502HY7</v>
      </c>
      <c r="F2" s="6" t="s">
        <v>2</v>
      </c>
      <c r="G2" s="7" t="s">
        <v>3</v>
      </c>
      <c r="H2" s="7" t="str">
        <f>+VLOOKUP(G2,[1]!CLAVES[#Data],2,FALSE)</f>
        <v>Suturas. Sintéticas absorbibles polímero de ácido glicólico trenzado con aguja. Longitud de la hebra: 67-70 cm Calibre de la sutura: 3-0 Características de la aguja: 1/2 círculo ahusada (25-26 mm). Envase con 12 piezas.</v>
      </c>
      <c r="I2" s="8">
        <v>104</v>
      </c>
      <c r="J2" s="9" t="s">
        <v>4</v>
      </c>
      <c r="K2" s="10">
        <v>47260</v>
      </c>
      <c r="L2" s="10">
        <v>45435</v>
      </c>
      <c r="M2" s="11">
        <v>214</v>
      </c>
      <c r="N2" s="11">
        <f t="shared" ref="N2:N65" si="0">+M2*I2</f>
        <v>22256</v>
      </c>
      <c r="O2" s="4" t="s">
        <v>5</v>
      </c>
      <c r="P2" s="4" t="s">
        <v>6</v>
      </c>
      <c r="Q2" s="12" t="s">
        <v>7</v>
      </c>
      <c r="R2" s="4" t="s">
        <v>8</v>
      </c>
      <c r="S2" s="4" t="s">
        <v>9</v>
      </c>
      <c r="T2" s="4"/>
    </row>
    <row r="3" spans="1:20" x14ac:dyDescent="0.25">
      <c r="A3" s="1" t="s">
        <v>0</v>
      </c>
      <c r="B3" s="2">
        <v>45597</v>
      </c>
      <c r="C3" s="3" t="s">
        <v>1</v>
      </c>
      <c r="D3" s="4">
        <v>4220371473</v>
      </c>
      <c r="E3" s="5" t="str">
        <f>VLOOKUP(F3,[1]!PROVEEDORES[#Data],2,0)</f>
        <v>KME590502HY7</v>
      </c>
      <c r="F3" s="6" t="s">
        <v>2</v>
      </c>
      <c r="G3" s="7" t="s">
        <v>3</v>
      </c>
      <c r="H3" s="7" t="str">
        <f>+VLOOKUP(G3,[1]!CLAVES[#Data],2,FALSE)</f>
        <v>Suturas. Sintéticas absorbibles polímero de ácido glicólico trenzado con aguja. Longitud de la hebra: 67-70 cm Calibre de la sutura: 3-0 Características de la aguja: 1/2 círculo ahusada (25-26 mm). Envase con 12 piezas.</v>
      </c>
      <c r="I3" s="8">
        <v>92</v>
      </c>
      <c r="J3" s="9" t="s">
        <v>10</v>
      </c>
      <c r="K3" s="10">
        <v>47260</v>
      </c>
      <c r="L3" s="10">
        <v>45435</v>
      </c>
      <c r="M3" s="11">
        <v>214</v>
      </c>
      <c r="N3" s="11">
        <f t="shared" si="0"/>
        <v>19688</v>
      </c>
      <c r="O3" s="4" t="s">
        <v>5</v>
      </c>
      <c r="P3" s="4" t="s">
        <v>6</v>
      </c>
      <c r="Q3" s="12" t="s">
        <v>7</v>
      </c>
      <c r="R3" s="4" t="s">
        <v>8</v>
      </c>
      <c r="S3" s="4" t="s">
        <v>9</v>
      </c>
      <c r="T3" s="4"/>
    </row>
    <row r="4" spans="1:20" x14ac:dyDescent="0.25">
      <c r="A4" s="1" t="s">
        <v>0</v>
      </c>
      <c r="B4" s="2">
        <v>45597</v>
      </c>
      <c r="C4" s="3" t="s">
        <v>11</v>
      </c>
      <c r="D4" s="4">
        <v>3372187749</v>
      </c>
      <c r="E4" s="5" t="str">
        <f>VLOOKUP(F4,[1]!PROVEEDORES[#Data],2,0)</f>
        <v>ASF180910BAA</v>
      </c>
      <c r="F4" s="6" t="s">
        <v>12</v>
      </c>
      <c r="G4" s="7" t="s">
        <v>13</v>
      </c>
      <c r="H4" s="7" t="str">
        <f>+VLOOKUP(G4,[1]!CLAVES[#Data],2,FALSE)</f>
        <v>Brimonidina. Solución Oftálmica Cada ml contiene: Tartrato de brimonidina 2.0 mg Envase con frasco gotero con 5 ml.</v>
      </c>
      <c r="I4" s="8">
        <v>50</v>
      </c>
      <c r="J4" s="9" t="s">
        <v>14</v>
      </c>
      <c r="K4" s="10">
        <v>46068</v>
      </c>
      <c r="L4" s="10">
        <v>45337</v>
      </c>
      <c r="M4" s="11">
        <v>654.5</v>
      </c>
      <c r="N4" s="11">
        <f t="shared" si="0"/>
        <v>32725</v>
      </c>
      <c r="O4" s="4" t="s">
        <v>15</v>
      </c>
      <c r="P4" s="4" t="s">
        <v>16</v>
      </c>
      <c r="Q4" s="12" t="s">
        <v>7</v>
      </c>
      <c r="R4" s="4" t="s">
        <v>17</v>
      </c>
      <c r="S4" s="4" t="s">
        <v>18</v>
      </c>
      <c r="T4" s="4"/>
    </row>
    <row r="5" spans="1:20" x14ac:dyDescent="0.25">
      <c r="A5" s="1" t="s">
        <v>0</v>
      </c>
      <c r="B5" s="2">
        <v>45597</v>
      </c>
      <c r="C5" s="3" t="s">
        <v>19</v>
      </c>
      <c r="D5" s="4">
        <v>10483287</v>
      </c>
      <c r="E5" s="5" t="str">
        <f>VLOOKUP(F5,[1]!PROVEEDORES[#Data],2,0)</f>
        <v>CHM1507039G5</v>
      </c>
      <c r="F5" s="6" t="s">
        <v>20</v>
      </c>
      <c r="G5" s="7" t="s">
        <v>21</v>
      </c>
      <c r="H5" s="7" t="str">
        <f>+VLOOKUP(G5,[1]!CLAVES[#Data],2,FALSE)</f>
        <v>Medias antiembólicas elásticas de compresión mediana para miembros inferiores hasta el muslo. Tallas: Chica corta. Envase con un par.</v>
      </c>
      <c r="I5" s="8">
        <v>2</v>
      </c>
      <c r="J5" s="9">
        <v>2128100075</v>
      </c>
      <c r="K5" s="10">
        <v>46257</v>
      </c>
      <c r="L5" s="10">
        <v>44477</v>
      </c>
      <c r="M5" s="11">
        <v>74</v>
      </c>
      <c r="N5" s="11">
        <f t="shared" si="0"/>
        <v>148</v>
      </c>
      <c r="O5" s="4" t="s">
        <v>22</v>
      </c>
      <c r="P5" s="4" t="s">
        <v>23</v>
      </c>
      <c r="Q5" s="12" t="s">
        <v>7</v>
      </c>
      <c r="R5" s="4" t="s">
        <v>24</v>
      </c>
      <c r="S5" s="4" t="s">
        <v>9</v>
      </c>
      <c r="T5" s="4"/>
    </row>
    <row r="6" spans="1:20" x14ac:dyDescent="0.25">
      <c r="A6" s="1" t="s">
        <v>0</v>
      </c>
      <c r="B6" s="2">
        <v>45597</v>
      </c>
      <c r="C6" s="3" t="s">
        <v>19</v>
      </c>
      <c r="D6" s="4">
        <v>10483287</v>
      </c>
      <c r="E6" s="5" t="str">
        <f>VLOOKUP(F6,[1]!PROVEEDORES[#Data],2,0)</f>
        <v>CHM1507039G5</v>
      </c>
      <c r="F6" s="6" t="s">
        <v>20</v>
      </c>
      <c r="G6" s="7" t="s">
        <v>21</v>
      </c>
      <c r="H6" s="7" t="str">
        <f>+VLOOKUP(G6,[1]!CLAVES[#Data],2,FALSE)</f>
        <v>Medias antiembólicas elásticas de compresión mediana para miembros inferiores hasta el muslo. Tallas: Chica corta. Envase con un par.</v>
      </c>
      <c r="I6" s="8">
        <v>36</v>
      </c>
      <c r="J6" s="9">
        <v>2129300152</v>
      </c>
      <c r="K6" s="10">
        <v>46302</v>
      </c>
      <c r="L6" s="10">
        <v>44514</v>
      </c>
      <c r="M6" s="11">
        <v>74</v>
      </c>
      <c r="N6" s="11">
        <f t="shared" si="0"/>
        <v>2664</v>
      </c>
      <c r="O6" s="4" t="s">
        <v>22</v>
      </c>
      <c r="P6" s="4" t="s">
        <v>23</v>
      </c>
      <c r="Q6" s="12" t="s">
        <v>7</v>
      </c>
      <c r="R6" s="4" t="s">
        <v>24</v>
      </c>
      <c r="S6" s="4" t="s">
        <v>9</v>
      </c>
      <c r="T6" s="4"/>
    </row>
    <row r="7" spans="1:20" x14ac:dyDescent="0.25">
      <c r="A7" s="1" t="s">
        <v>0</v>
      </c>
      <c r="B7" s="2">
        <v>45597</v>
      </c>
      <c r="C7" s="3" t="s">
        <v>19</v>
      </c>
      <c r="D7" s="4">
        <v>10483287</v>
      </c>
      <c r="E7" s="5" t="str">
        <f>VLOOKUP(F7,[1]!PROVEEDORES[#Data],2,0)</f>
        <v>CHM1507039G5</v>
      </c>
      <c r="F7" s="6" t="s">
        <v>20</v>
      </c>
      <c r="G7" s="7" t="s">
        <v>21</v>
      </c>
      <c r="H7" s="7" t="str">
        <f>+VLOOKUP(G7,[1]!CLAVES[#Data],2,FALSE)</f>
        <v>Medias antiembólicas elásticas de compresión mediana para miembros inferiores hasta el muslo. Tallas: Chica corta. Envase con un par.</v>
      </c>
      <c r="I7" s="8">
        <v>18</v>
      </c>
      <c r="J7" s="9">
        <v>2129300156</v>
      </c>
      <c r="K7" s="10">
        <v>46281</v>
      </c>
      <c r="L7" s="10">
        <v>44499</v>
      </c>
      <c r="M7" s="11">
        <v>74</v>
      </c>
      <c r="N7" s="11">
        <f t="shared" si="0"/>
        <v>1332</v>
      </c>
      <c r="O7" s="4" t="s">
        <v>22</v>
      </c>
      <c r="P7" s="4" t="s">
        <v>23</v>
      </c>
      <c r="Q7" s="12" t="s">
        <v>7</v>
      </c>
      <c r="R7" s="4" t="s">
        <v>24</v>
      </c>
      <c r="S7" s="4" t="s">
        <v>9</v>
      </c>
      <c r="T7" s="4"/>
    </row>
    <row r="8" spans="1:20" x14ac:dyDescent="0.25">
      <c r="A8" s="1" t="s">
        <v>0</v>
      </c>
      <c r="B8" s="2">
        <v>45597</v>
      </c>
      <c r="C8" s="3" t="s">
        <v>19</v>
      </c>
      <c r="D8" s="4">
        <v>10483287</v>
      </c>
      <c r="E8" s="5" t="str">
        <f>VLOOKUP(F8,[1]!PROVEEDORES[#Data],2,0)</f>
        <v>CHM1507039G5</v>
      </c>
      <c r="F8" s="6" t="s">
        <v>20</v>
      </c>
      <c r="G8" s="7" t="s">
        <v>21</v>
      </c>
      <c r="H8" s="7" t="str">
        <f>+VLOOKUP(G8,[1]!CLAVES[#Data],2,FALSE)</f>
        <v>Medias antiembólicas elásticas de compresión mediana para miembros inferiores hasta el muslo. Tallas: Chica corta. Envase con un par.</v>
      </c>
      <c r="I8" s="8">
        <v>72</v>
      </c>
      <c r="J8" s="9">
        <v>2203200058</v>
      </c>
      <c r="K8" s="10">
        <v>46376</v>
      </c>
      <c r="L8" s="10">
        <v>44593</v>
      </c>
      <c r="M8" s="11">
        <v>74</v>
      </c>
      <c r="N8" s="11">
        <f t="shared" si="0"/>
        <v>5328</v>
      </c>
      <c r="O8" s="4" t="s">
        <v>22</v>
      </c>
      <c r="P8" s="4" t="s">
        <v>23</v>
      </c>
      <c r="Q8" s="12" t="s">
        <v>7</v>
      </c>
      <c r="R8" s="4" t="s">
        <v>24</v>
      </c>
      <c r="S8" s="4" t="s">
        <v>9</v>
      </c>
      <c r="T8" s="4"/>
    </row>
    <row r="9" spans="1:20" x14ac:dyDescent="0.25">
      <c r="A9" s="1" t="s">
        <v>0</v>
      </c>
      <c r="B9" s="2">
        <v>45597</v>
      </c>
      <c r="C9" s="3" t="s">
        <v>19</v>
      </c>
      <c r="D9" s="4">
        <v>10483287</v>
      </c>
      <c r="E9" s="5" t="str">
        <f>VLOOKUP(F9,[1]!PROVEEDORES[#Data],2,0)</f>
        <v>CHM1507039G5</v>
      </c>
      <c r="F9" s="6" t="s">
        <v>20</v>
      </c>
      <c r="G9" s="7" t="s">
        <v>21</v>
      </c>
      <c r="H9" s="7" t="str">
        <f>+VLOOKUP(G9,[1]!CLAVES[#Data],2,FALSE)</f>
        <v>Medias antiembólicas elásticas de compresión mediana para miembros inferiores hasta el muslo. Tallas: Chica corta. Envase con un par.</v>
      </c>
      <c r="I9" s="8">
        <v>36</v>
      </c>
      <c r="J9" s="9">
        <v>2208000177</v>
      </c>
      <c r="K9" s="10">
        <v>46455</v>
      </c>
      <c r="L9" s="10">
        <v>44677</v>
      </c>
      <c r="M9" s="11">
        <v>74</v>
      </c>
      <c r="N9" s="11">
        <f t="shared" si="0"/>
        <v>2664</v>
      </c>
      <c r="O9" s="4" t="s">
        <v>22</v>
      </c>
      <c r="P9" s="4" t="s">
        <v>23</v>
      </c>
      <c r="Q9" s="12" t="s">
        <v>7</v>
      </c>
      <c r="R9" s="4" t="s">
        <v>24</v>
      </c>
      <c r="S9" s="4" t="s">
        <v>9</v>
      </c>
      <c r="T9" s="4"/>
    </row>
    <row r="10" spans="1:20" x14ac:dyDescent="0.25">
      <c r="A10" s="1" t="s">
        <v>0</v>
      </c>
      <c r="B10" s="2">
        <v>45597</v>
      </c>
      <c r="C10" s="3" t="s">
        <v>19</v>
      </c>
      <c r="D10" s="4">
        <v>10483287</v>
      </c>
      <c r="E10" s="5" t="str">
        <f>VLOOKUP(F10,[1]!PROVEEDORES[#Data],2,0)</f>
        <v>CHM1507039G5</v>
      </c>
      <c r="F10" s="6" t="s">
        <v>20</v>
      </c>
      <c r="G10" s="7" t="s">
        <v>21</v>
      </c>
      <c r="H10" s="7" t="str">
        <f>+VLOOKUP(G10,[1]!CLAVES[#Data],2,FALSE)</f>
        <v>Medias antiembólicas elásticas de compresión mediana para miembros inferiores hasta el muslo. Tallas: Chica corta. Envase con un par.</v>
      </c>
      <c r="I10" s="8">
        <v>36</v>
      </c>
      <c r="J10" s="9">
        <v>2234300250</v>
      </c>
      <c r="K10" s="10">
        <v>46696</v>
      </c>
      <c r="L10" s="10">
        <v>44929</v>
      </c>
      <c r="M10" s="11">
        <v>74</v>
      </c>
      <c r="N10" s="11">
        <f t="shared" si="0"/>
        <v>2664</v>
      </c>
      <c r="O10" s="4" t="s">
        <v>22</v>
      </c>
      <c r="P10" s="4" t="s">
        <v>23</v>
      </c>
      <c r="Q10" s="12" t="s">
        <v>7</v>
      </c>
      <c r="R10" s="4" t="s">
        <v>24</v>
      </c>
      <c r="S10" s="4" t="s">
        <v>9</v>
      </c>
      <c r="T10" s="4"/>
    </row>
    <row r="11" spans="1:20" x14ac:dyDescent="0.25">
      <c r="A11" s="1" t="s">
        <v>0</v>
      </c>
      <c r="B11" s="2">
        <v>45597</v>
      </c>
      <c r="C11" s="3" t="s">
        <v>25</v>
      </c>
      <c r="D11" s="4">
        <v>1123585694</v>
      </c>
      <c r="E11" s="5" t="str">
        <f>VLOOKUP(F11,[1]!PROVEEDORES[#Data],2,0)</f>
        <v>GFT1906303VA</v>
      </c>
      <c r="F11" s="6" t="s">
        <v>26</v>
      </c>
      <c r="G11" s="7" t="s">
        <v>27</v>
      </c>
      <c r="H11" s="7" t="str">
        <f>+VLOOKUP(G11,[1]!CLAVES[#Data],2,FALSE)</f>
        <v>Conectores. De una vía. De plástico desechables. Tipo: Sims. Delgado. Pieza.</v>
      </c>
      <c r="I11" s="8">
        <v>692</v>
      </c>
      <c r="J11" s="9">
        <v>2407184</v>
      </c>
      <c r="K11" s="10">
        <v>46233</v>
      </c>
      <c r="L11" s="10">
        <v>45474</v>
      </c>
      <c r="M11" s="11">
        <v>2.83</v>
      </c>
      <c r="N11" s="11">
        <f t="shared" si="0"/>
        <v>1958.3600000000001</v>
      </c>
      <c r="O11" s="4" t="s">
        <v>28</v>
      </c>
      <c r="P11" s="4" t="s">
        <v>16</v>
      </c>
      <c r="Q11" s="12" t="s">
        <v>7</v>
      </c>
      <c r="R11" s="4" t="s">
        <v>29</v>
      </c>
      <c r="S11" s="4" t="s">
        <v>9</v>
      </c>
      <c r="T11" s="4"/>
    </row>
    <row r="12" spans="1:20" x14ac:dyDescent="0.25">
      <c r="A12" s="1" t="s">
        <v>0</v>
      </c>
      <c r="B12" s="2">
        <v>45597</v>
      </c>
      <c r="C12" s="3" t="s">
        <v>30</v>
      </c>
      <c r="D12" s="4">
        <v>3685234092</v>
      </c>
      <c r="E12" s="5" t="str">
        <f>VLOOKUP(F12,[1]!PROVEEDORES[#Data],2,0)</f>
        <v>GBI200302HA0</v>
      </c>
      <c r="F12" s="6" t="s">
        <v>31</v>
      </c>
      <c r="G12" s="7" t="s">
        <v>32</v>
      </c>
      <c r="H12" s="7" t="str">
        <f>+VLOOKUP(G12,[1]!CLAVES[#Data],2,FALSE)</f>
        <v>Dextrometorfano. Jarabe. Cada 100 ml contienen: Bromhidrato de dextrometorfano 300 mg Envase con 60 ml y dosificador (15 mg/5 ml).</v>
      </c>
      <c r="I12" s="8">
        <v>3523</v>
      </c>
      <c r="J12" s="9" t="s">
        <v>33</v>
      </c>
      <c r="K12" s="10">
        <v>46265</v>
      </c>
      <c r="L12" s="10">
        <v>45505</v>
      </c>
      <c r="M12" s="11">
        <v>10.220000000000001</v>
      </c>
      <c r="N12" s="11">
        <f t="shared" si="0"/>
        <v>36005.060000000005</v>
      </c>
      <c r="O12" s="4" t="s">
        <v>34</v>
      </c>
      <c r="P12" s="4" t="s">
        <v>16</v>
      </c>
      <c r="Q12" s="12" t="s">
        <v>7</v>
      </c>
      <c r="R12" s="4" t="s">
        <v>35</v>
      </c>
      <c r="S12" s="4" t="s">
        <v>36</v>
      </c>
      <c r="T12" s="4"/>
    </row>
    <row r="13" spans="1:20" x14ac:dyDescent="0.25">
      <c r="A13" s="1" t="s">
        <v>0</v>
      </c>
      <c r="B13" s="2">
        <v>45597</v>
      </c>
      <c r="C13" s="3" t="s">
        <v>30</v>
      </c>
      <c r="D13" s="4">
        <v>3685234092</v>
      </c>
      <c r="E13" s="5" t="str">
        <f>VLOOKUP(F13,[1]!PROVEEDORES[#Data],2,0)</f>
        <v>GBI200302HA0</v>
      </c>
      <c r="F13" s="6" t="s">
        <v>31</v>
      </c>
      <c r="G13" s="7" t="s">
        <v>32</v>
      </c>
      <c r="H13" s="7" t="str">
        <f>+VLOOKUP(G13,[1]!CLAVES[#Data],2,FALSE)</f>
        <v>Dextrometorfano. Jarabe. Cada 100 ml contienen: Bromhidrato de dextrometorfano 300 mg Envase con 60 ml y dosificador (15 mg/5 ml).</v>
      </c>
      <c r="I13" s="8">
        <v>1059</v>
      </c>
      <c r="J13" s="9" t="s">
        <v>37</v>
      </c>
      <c r="K13" s="10">
        <v>46265</v>
      </c>
      <c r="L13" s="10">
        <v>45505</v>
      </c>
      <c r="M13" s="11">
        <v>10.220000000000001</v>
      </c>
      <c r="N13" s="11">
        <f t="shared" si="0"/>
        <v>10822.980000000001</v>
      </c>
      <c r="O13" s="4" t="s">
        <v>34</v>
      </c>
      <c r="P13" s="4" t="s">
        <v>16</v>
      </c>
      <c r="Q13" s="12" t="s">
        <v>7</v>
      </c>
      <c r="R13" s="4" t="s">
        <v>35</v>
      </c>
      <c r="S13" s="4" t="s">
        <v>36</v>
      </c>
      <c r="T13" s="4"/>
    </row>
    <row r="14" spans="1:20" x14ac:dyDescent="0.25">
      <c r="A14" s="1" t="s">
        <v>0</v>
      </c>
      <c r="B14" s="2">
        <v>45597</v>
      </c>
      <c r="C14" s="13" t="s">
        <v>38</v>
      </c>
      <c r="D14" s="4">
        <v>1017315841</v>
      </c>
      <c r="E14" s="5" t="str">
        <f>VLOOKUP(F14,[1]!PROVEEDORES[#Data],2,0)</f>
        <v>BME190823ND2</v>
      </c>
      <c r="F14" s="6" t="s">
        <v>39</v>
      </c>
      <c r="G14" s="7" t="s">
        <v>40</v>
      </c>
      <c r="H14" s="7" t="str">
        <f>+VLOOKUP(G14,[1]!CLAVES[#Data],2,FALSE)</f>
        <v>Nitazoxanida. Tableta Cada Tableta contiene: Nitazoxanida 200 mg Envase con 6 Tabletas.</v>
      </c>
      <c r="I14" s="8">
        <v>316</v>
      </c>
      <c r="J14" s="9">
        <v>240018</v>
      </c>
      <c r="K14" s="10">
        <v>46073</v>
      </c>
      <c r="L14" s="10">
        <v>45342</v>
      </c>
      <c r="M14" s="11">
        <v>70.239999999999995</v>
      </c>
      <c r="N14" s="11">
        <f t="shared" si="0"/>
        <v>22195.84</v>
      </c>
      <c r="O14" s="4" t="s">
        <v>41</v>
      </c>
      <c r="P14" s="4" t="s">
        <v>16</v>
      </c>
      <c r="Q14" s="12" t="s">
        <v>7</v>
      </c>
      <c r="R14" s="4" t="s">
        <v>42</v>
      </c>
      <c r="S14" s="4" t="s">
        <v>43</v>
      </c>
      <c r="T14" s="4"/>
    </row>
    <row r="15" spans="1:20" x14ac:dyDescent="0.25">
      <c r="A15" s="1" t="s">
        <v>0</v>
      </c>
      <c r="B15" s="2">
        <v>45597</v>
      </c>
      <c r="C15" s="3" t="s">
        <v>44</v>
      </c>
      <c r="D15" s="4">
        <v>4221336438</v>
      </c>
      <c r="E15" s="5" t="str">
        <f>VLOOKUP(F15,[1]!PROVEEDORES[#Data],2,0)</f>
        <v>BME910712331</v>
      </c>
      <c r="F15" s="6" t="s">
        <v>45</v>
      </c>
      <c r="G15" s="7" t="s">
        <v>46</v>
      </c>
      <c r="H15" s="7" t="str">
        <f>+VLOOKUP(G15,[1]!CLAVES[#Data],2,FALSE)</f>
        <v>Sulfadiazina de plata. Crema Cada 100 gramos contiene: Sulfadiazina de plata micronizada 1 g Envase con 375 g.</v>
      </c>
      <c r="I15" s="8">
        <v>270</v>
      </c>
      <c r="J15" s="9">
        <v>17119</v>
      </c>
      <c r="K15" s="10">
        <v>46261</v>
      </c>
      <c r="L15" s="10">
        <v>45531</v>
      </c>
      <c r="M15" s="11">
        <v>71.680000000000007</v>
      </c>
      <c r="N15" s="11">
        <f t="shared" si="0"/>
        <v>19353.600000000002</v>
      </c>
      <c r="O15" s="4" t="s">
        <v>47</v>
      </c>
      <c r="P15" s="4" t="s">
        <v>16</v>
      </c>
      <c r="Q15" s="12" t="s">
        <v>7</v>
      </c>
      <c r="R15" s="4" t="s">
        <v>48</v>
      </c>
      <c r="S15" s="4" t="s">
        <v>49</v>
      </c>
      <c r="T15" s="4"/>
    </row>
    <row r="16" spans="1:20" x14ac:dyDescent="0.25">
      <c r="A16" s="1" t="s">
        <v>0</v>
      </c>
      <c r="B16" s="2">
        <v>45597</v>
      </c>
      <c r="C16" s="3" t="s">
        <v>50</v>
      </c>
      <c r="D16" s="4">
        <v>2816711328</v>
      </c>
      <c r="E16" s="5" t="str">
        <f>VLOOKUP(F16,[1]!PROVEEDORES[#Data],2,0)</f>
        <v>CPL8512305I2</v>
      </c>
      <c r="F16" s="6" t="s">
        <v>51</v>
      </c>
      <c r="G16" s="7" t="s">
        <v>52</v>
      </c>
      <c r="H16" s="7" t="str">
        <f>+VLOOKUP(G16,[1]!CLAVES[#Data],2,FALSE)</f>
        <v>Sevoflurano. Liquido o solucion cada envase contiene: sevoflurano 250 ml. envase con 250 ml de líquido o solución.</v>
      </c>
      <c r="I16" s="8">
        <v>48</v>
      </c>
      <c r="J16" s="9">
        <v>231031301</v>
      </c>
      <c r="K16" s="10">
        <v>45901</v>
      </c>
      <c r="L16" s="10">
        <v>45230</v>
      </c>
      <c r="M16" s="11">
        <v>927.57</v>
      </c>
      <c r="N16" s="11">
        <f t="shared" si="0"/>
        <v>44523.360000000001</v>
      </c>
      <c r="O16" s="4" t="s">
        <v>53</v>
      </c>
      <c r="P16" s="4" t="s">
        <v>54</v>
      </c>
      <c r="Q16" s="12" t="s">
        <v>7</v>
      </c>
      <c r="R16" s="4" t="s">
        <v>55</v>
      </c>
      <c r="S16" s="4" t="s">
        <v>49</v>
      </c>
      <c r="T16" s="4"/>
    </row>
    <row r="17" spans="1:20" x14ac:dyDescent="0.25">
      <c r="A17" s="1" t="s">
        <v>0</v>
      </c>
      <c r="B17" s="2">
        <v>45597</v>
      </c>
      <c r="C17" s="3" t="s">
        <v>56</v>
      </c>
      <c r="D17" s="4">
        <v>1854974273</v>
      </c>
      <c r="E17" s="5" t="str">
        <f>VLOOKUP(F17,[1]!PROVEEDORES[#Data],2,0)</f>
        <v>GFT1906303VA</v>
      </c>
      <c r="F17" s="6" t="s">
        <v>26</v>
      </c>
      <c r="G17" s="7" t="s">
        <v>57</v>
      </c>
      <c r="H17" s="7" t="str">
        <f>+VLOOKUP(G17,[1]!CLAVES[#Data],2,FALSE)</f>
        <v>Sondas. Para aspiración de plástico transparente libre de pirógenos atóxico de 55 cm de longitud con válvula de control de aspiración con punta roma. Estéril y desechable. Calibre: 12 Fr. Pieza.</v>
      </c>
      <c r="I17" s="8">
        <v>634</v>
      </c>
      <c r="J17" s="9">
        <v>2407213</v>
      </c>
      <c r="K17" s="10">
        <v>46233</v>
      </c>
      <c r="L17" s="10">
        <v>45474</v>
      </c>
      <c r="M17" s="11">
        <v>7.34</v>
      </c>
      <c r="N17" s="11">
        <f t="shared" si="0"/>
        <v>4653.5599999999995</v>
      </c>
      <c r="O17" s="4" t="s">
        <v>28</v>
      </c>
      <c r="P17" s="4" t="s">
        <v>16</v>
      </c>
      <c r="Q17" s="12" t="s">
        <v>7</v>
      </c>
      <c r="R17" s="4" t="s">
        <v>58</v>
      </c>
      <c r="S17" s="4" t="s">
        <v>59</v>
      </c>
      <c r="T17" s="4"/>
    </row>
    <row r="18" spans="1:20" x14ac:dyDescent="0.25">
      <c r="A18" s="1" t="s">
        <v>0</v>
      </c>
      <c r="B18" s="2">
        <v>45597</v>
      </c>
      <c r="C18" s="3" t="s">
        <v>60</v>
      </c>
      <c r="D18" s="4">
        <v>3918480013</v>
      </c>
      <c r="E18" s="5" t="str">
        <f>VLOOKUP(F18,[1]!PROVEEDORES[#Data],2,0)</f>
        <v>LME190520V18</v>
      </c>
      <c r="F18" s="6" t="s">
        <v>61</v>
      </c>
      <c r="G18" s="7" t="s">
        <v>62</v>
      </c>
      <c r="H18" s="7" t="str">
        <f>+VLOOKUP(G18,[1]!CLAVES[#Data],2,FALSE)</f>
        <v>Nimodipino. Solución Inyectable Cada frasco ámpula contiene: Nimodipino 10 mg Envase con 1 frasco ámpula con 50 ml con o sin equipo perfusor de polietileno.</v>
      </c>
      <c r="I18" s="8">
        <v>12</v>
      </c>
      <c r="J18" s="9" t="s">
        <v>63</v>
      </c>
      <c r="K18" s="10">
        <v>45960</v>
      </c>
      <c r="L18" s="10">
        <v>45229</v>
      </c>
      <c r="M18" s="11">
        <v>74.900000000000006</v>
      </c>
      <c r="N18" s="11">
        <f t="shared" si="0"/>
        <v>898.80000000000007</v>
      </c>
      <c r="O18" s="4" t="s">
        <v>64</v>
      </c>
      <c r="P18" s="4" t="s">
        <v>16</v>
      </c>
      <c r="Q18" s="12" t="s">
        <v>7</v>
      </c>
      <c r="R18" s="4" t="s">
        <v>65</v>
      </c>
      <c r="S18" s="4" t="s">
        <v>43</v>
      </c>
      <c r="T18" s="4"/>
    </row>
    <row r="19" spans="1:20" x14ac:dyDescent="0.25">
      <c r="A19" s="1" t="s">
        <v>0</v>
      </c>
      <c r="B19" s="2">
        <v>45597</v>
      </c>
      <c r="C19" s="3" t="s">
        <v>66</v>
      </c>
      <c r="D19" s="4">
        <v>57366756</v>
      </c>
      <c r="E19" s="5" t="str">
        <f>VLOOKUP(F19,[1]!PROVEEDORES[#Data],2,0)</f>
        <v>ASF180910BAA</v>
      </c>
      <c r="F19" s="6" t="s">
        <v>12</v>
      </c>
      <c r="G19" s="7" t="s">
        <v>67</v>
      </c>
      <c r="H19" s="7" t="str">
        <f>+VLOOKUP(G19,[1]!CLAVES[#Data],2,FALSE)</f>
        <v>Pilocarpina. Solución Oftálmica al 4% Cada ml contiene: Clorhidrato de pilocarpina 40 mg Envase con gotero integral con 15 ml.</v>
      </c>
      <c r="I19" s="8">
        <v>8</v>
      </c>
      <c r="J19" s="9" t="s">
        <v>68</v>
      </c>
      <c r="K19" s="10">
        <v>46034</v>
      </c>
      <c r="L19" s="10">
        <v>45303</v>
      </c>
      <c r="M19" s="11">
        <v>690</v>
      </c>
      <c r="N19" s="11">
        <f t="shared" si="0"/>
        <v>5520</v>
      </c>
      <c r="O19" s="4" t="s">
        <v>69</v>
      </c>
      <c r="P19" s="4" t="s">
        <v>16</v>
      </c>
      <c r="Q19" s="12" t="s">
        <v>7</v>
      </c>
      <c r="R19" s="4" t="s">
        <v>70</v>
      </c>
      <c r="S19" s="4" t="s">
        <v>43</v>
      </c>
      <c r="T19" s="4"/>
    </row>
    <row r="20" spans="1:20" x14ac:dyDescent="0.25">
      <c r="A20" s="1" t="s">
        <v>0</v>
      </c>
      <c r="B20" s="2">
        <v>45597</v>
      </c>
      <c r="C20" s="3" t="s">
        <v>71</v>
      </c>
      <c r="D20" s="4">
        <v>3402026460</v>
      </c>
      <c r="E20" s="5" t="str">
        <f>VLOOKUP(F20,[1]!PROVEEDORES[#Data],2,0)</f>
        <v>EME1810256I4</v>
      </c>
      <c r="F20" s="6" t="s">
        <v>72</v>
      </c>
      <c r="G20" s="7" t="s">
        <v>73</v>
      </c>
      <c r="H20" s="7" t="str">
        <f>+VLOOKUP(G20,[1]!CLAVES[#Data],2,FALSE)</f>
        <v>Dispositivos. Intrauterino. Cu 375 estándar. Anticonceptivo  de polietileno  estéril  con  375 mm2 de cobre con brazos laterales curvados y flexibles con 5 nódulos de retención cada uno que le da un ancho total de 16 a 20.5 mm. Filamento de 20 a 25 cm de longitud con tubo insertor con tope cervical. Pieza.</v>
      </c>
      <c r="I20" s="8">
        <v>84</v>
      </c>
      <c r="J20" s="9">
        <v>76240808295</v>
      </c>
      <c r="K20" s="10">
        <v>46235</v>
      </c>
      <c r="L20" s="10">
        <v>45506</v>
      </c>
      <c r="M20" s="11">
        <v>175</v>
      </c>
      <c r="N20" s="11">
        <f t="shared" si="0"/>
        <v>14700</v>
      </c>
      <c r="O20" s="4" t="s">
        <v>74</v>
      </c>
      <c r="P20" s="4" t="s">
        <v>16</v>
      </c>
      <c r="Q20" s="12" t="s">
        <v>7</v>
      </c>
      <c r="R20" s="4" t="s">
        <v>75</v>
      </c>
      <c r="S20" s="4" t="s">
        <v>76</v>
      </c>
      <c r="T20" s="4"/>
    </row>
    <row r="21" spans="1:20" x14ac:dyDescent="0.25">
      <c r="A21" s="1" t="s">
        <v>0</v>
      </c>
      <c r="B21" s="2">
        <v>45597</v>
      </c>
      <c r="C21" s="3" t="s">
        <v>71</v>
      </c>
      <c r="D21" s="4">
        <v>3402026460</v>
      </c>
      <c r="E21" s="5" t="str">
        <f>VLOOKUP(F21,[1]!PROVEEDORES[#Data],2,0)</f>
        <v>EME1810256I4</v>
      </c>
      <c r="F21" s="6" t="s">
        <v>72</v>
      </c>
      <c r="G21" s="7" t="s">
        <v>73</v>
      </c>
      <c r="H21" s="7" t="str">
        <f>+VLOOKUP(G21,[1]!CLAVES[#Data],2,FALSE)</f>
        <v>Dispositivos. Intrauterino. Cu 375 estándar. Anticonceptivo  de polietileno  estéril  con  375 mm2 de cobre con brazos laterales curvados y flexibles con 5 nódulos de retención cada uno que le da un ancho total de 16 a 20.5 mm. Filamento de 20 a 25 cm de longitud con tubo insertor con tope cervical. Pieza.</v>
      </c>
      <c r="I21" s="8">
        <v>478</v>
      </c>
      <c r="J21" s="9">
        <v>76240808331</v>
      </c>
      <c r="K21" s="10">
        <v>46235</v>
      </c>
      <c r="L21" s="10">
        <v>45506</v>
      </c>
      <c r="M21" s="11">
        <v>175</v>
      </c>
      <c r="N21" s="11">
        <f t="shared" si="0"/>
        <v>83650</v>
      </c>
      <c r="O21" s="4" t="s">
        <v>74</v>
      </c>
      <c r="P21" s="4" t="s">
        <v>16</v>
      </c>
      <c r="Q21" s="12" t="s">
        <v>7</v>
      </c>
      <c r="R21" s="4" t="s">
        <v>75</v>
      </c>
      <c r="S21" s="4" t="s">
        <v>76</v>
      </c>
      <c r="T21" s="4"/>
    </row>
    <row r="22" spans="1:20" x14ac:dyDescent="0.25">
      <c r="A22" s="1" t="s">
        <v>0</v>
      </c>
      <c r="B22" s="2">
        <v>45597</v>
      </c>
      <c r="C22" s="3" t="s">
        <v>77</v>
      </c>
      <c r="D22" s="4">
        <v>2485324098</v>
      </c>
      <c r="E22" s="5" t="str">
        <f>VLOOKUP(F22,[1]!PROVEEDORES[#Data],2,0)</f>
        <v>SIC940607BQ8</v>
      </c>
      <c r="F22" s="6" t="s">
        <v>78</v>
      </c>
      <c r="G22" s="7" t="s">
        <v>79</v>
      </c>
      <c r="H22" s="7" t="str">
        <f>+VLOOKUP(G22,[1]!CLAVES[#Data],2,FALSE)</f>
        <v>Bata desechable para paciente. Bata desechable para paciente. Elaborada en tela no tejida de polipropileno de al menos 4 pines (SMMS) de al menos 38 gr/m², con manga corta, con dos cintas de amarre en la parte delantera. Resistente a la penetración por impacto de fluidos, resistente a la presión hidrostática de fluidos, color antirreflejante, no transparente, antiestática y resistente a la tensión. Producto desechable y de un solo uso. No estéril. Con capa protectora antibacterial. Medidas: Unitalla. Envolvencia de 147 +/-3cm x 117+/-3 cm Pieza.</v>
      </c>
      <c r="I22" s="8">
        <v>3228</v>
      </c>
      <c r="J22" s="9" t="s">
        <v>80</v>
      </c>
      <c r="K22" s="10">
        <v>47331</v>
      </c>
      <c r="L22" s="10">
        <v>45505</v>
      </c>
      <c r="M22" s="11">
        <v>20.37</v>
      </c>
      <c r="N22" s="11">
        <f t="shared" si="0"/>
        <v>65754.36</v>
      </c>
      <c r="O22" s="4" t="s">
        <v>81</v>
      </c>
      <c r="P22" s="4" t="s">
        <v>16</v>
      </c>
      <c r="Q22" s="12" t="s">
        <v>7</v>
      </c>
      <c r="R22" s="4" t="s">
        <v>82</v>
      </c>
      <c r="S22" s="4" t="s">
        <v>76</v>
      </c>
      <c r="T22" s="4"/>
    </row>
    <row r="23" spans="1:20" x14ac:dyDescent="0.25">
      <c r="A23" s="1" t="s">
        <v>0</v>
      </c>
      <c r="B23" s="2">
        <v>45597</v>
      </c>
      <c r="C23" s="3" t="s">
        <v>83</v>
      </c>
      <c r="D23" s="4">
        <v>4172620673</v>
      </c>
      <c r="E23" s="5" t="str">
        <f>VLOOKUP(F23,[1]!PROVEEDORES[#Data],2,0)</f>
        <v>ASF180910BAA</v>
      </c>
      <c r="F23" s="6" t="s">
        <v>12</v>
      </c>
      <c r="G23" s="7" t="s">
        <v>84</v>
      </c>
      <c r="H23" s="7" t="str">
        <f>+VLOOKUP(G23,[1]!CLAVES[#Data],2,FALSE)</f>
        <v>Levocetirizina. Tableta Cada Tableta contiene: Diclorhidrato de Levocetirizina 5 mg Envase con 20 Tabletas.</v>
      </c>
      <c r="I23" s="8">
        <v>64</v>
      </c>
      <c r="J23" s="9" t="s">
        <v>85</v>
      </c>
      <c r="K23" s="10">
        <v>46165</v>
      </c>
      <c r="L23" s="10">
        <v>45435</v>
      </c>
      <c r="M23" s="11">
        <v>13.8</v>
      </c>
      <c r="N23" s="11">
        <f t="shared" si="0"/>
        <v>883.2</v>
      </c>
      <c r="O23" s="4" t="s">
        <v>15</v>
      </c>
      <c r="P23" s="4" t="s">
        <v>16</v>
      </c>
      <c r="Q23" s="12" t="s">
        <v>7</v>
      </c>
      <c r="R23" s="4" t="s">
        <v>70</v>
      </c>
      <c r="S23" s="4" t="s">
        <v>43</v>
      </c>
      <c r="T23" s="4"/>
    </row>
    <row r="24" spans="1:20" x14ac:dyDescent="0.25">
      <c r="A24" s="1" t="s">
        <v>0</v>
      </c>
      <c r="B24" s="2">
        <v>45597</v>
      </c>
      <c r="C24" s="3" t="s">
        <v>86</v>
      </c>
      <c r="D24" s="4">
        <v>3531334240</v>
      </c>
      <c r="E24" s="5" t="str">
        <f>VLOOKUP(F24,[1]!PROVEEDORES[#Data],2,0)</f>
        <v>ASF180910BAA</v>
      </c>
      <c r="F24" s="6" t="s">
        <v>12</v>
      </c>
      <c r="G24" s="7" t="s">
        <v>87</v>
      </c>
      <c r="H24" s="7" t="str">
        <f>+VLOOKUP(G24,[1]!CLAVES[#Data],2,FALSE)</f>
        <v>Alibour. Polvo Cada gramo contiene: Sulfato de Cobre 177.0 mg Sulfato de Zinc 619.5 mg alcanfor 26.5 mg Envase con 12 sobres con 2.2 g.</v>
      </c>
      <c r="I24" s="8">
        <v>766</v>
      </c>
      <c r="J24" s="9" t="s">
        <v>88</v>
      </c>
      <c r="K24" s="10">
        <v>45991</v>
      </c>
      <c r="L24" s="10">
        <v>45251</v>
      </c>
      <c r="M24" s="11">
        <v>36.99</v>
      </c>
      <c r="N24" s="11">
        <f t="shared" si="0"/>
        <v>28334.34</v>
      </c>
      <c r="O24" s="4" t="s">
        <v>15</v>
      </c>
      <c r="P24" s="4" t="s">
        <v>16</v>
      </c>
      <c r="Q24" s="12" t="s">
        <v>7</v>
      </c>
      <c r="R24" s="4" t="s">
        <v>70</v>
      </c>
      <c r="S24" s="4" t="s">
        <v>43</v>
      </c>
      <c r="T24" s="4"/>
    </row>
    <row r="25" spans="1:20" x14ac:dyDescent="0.25">
      <c r="A25" s="1" t="s">
        <v>0</v>
      </c>
      <c r="B25" s="2">
        <v>45597</v>
      </c>
      <c r="C25" s="14" t="s">
        <v>89</v>
      </c>
      <c r="D25" s="4" t="s">
        <v>90</v>
      </c>
      <c r="E25" s="5" t="str">
        <f>VLOOKUP(F25,[1]!PROVEEDORES[#Data],2,0)</f>
        <v>NCU19412LR5</v>
      </c>
      <c r="F25" s="6" t="s">
        <v>91</v>
      </c>
      <c r="G25" s="7" t="s">
        <v>92</v>
      </c>
      <c r="H25" s="7" t="str">
        <f>+VLOOKUP(G25,[1]!CLAVES[#Data],2,FALSE)</f>
        <v>Cubrebocas quirúrgico. Cubreboca quirúrgico elaborado con dos capas externas de tela no tejida un filtro intermedio de polipropileno; plano o plisado; con ajuste nasal moldeable. Resistente a fluidos antiestático hipoalergénico. Con bandas o ajuste elástico entorchado a la cabeza o retroauricular. Desechable. Pieza.</v>
      </c>
      <c r="I25" s="8">
        <v>500</v>
      </c>
      <c r="J25" s="9" t="s">
        <v>93</v>
      </c>
      <c r="K25" s="10">
        <v>46863</v>
      </c>
      <c r="L25" s="10"/>
      <c r="M25" s="11">
        <v>0.7</v>
      </c>
      <c r="N25" s="11">
        <f t="shared" si="0"/>
        <v>350</v>
      </c>
      <c r="O25" s="4"/>
      <c r="P25" s="4"/>
      <c r="Q25" s="12"/>
      <c r="R25" s="4"/>
      <c r="S25" s="4"/>
      <c r="T25" s="4" t="s">
        <v>94</v>
      </c>
    </row>
    <row r="26" spans="1:20" x14ac:dyDescent="0.25">
      <c r="A26" s="1" t="s">
        <v>0</v>
      </c>
      <c r="B26" s="2">
        <v>45597</v>
      </c>
      <c r="C26" s="3" t="s">
        <v>95</v>
      </c>
      <c r="D26" s="4" t="s">
        <v>90</v>
      </c>
      <c r="E26" s="5" t="str">
        <f>VLOOKUP(F26,[1]!PROVEEDORES[#Data],2,0)</f>
        <v>NCU19412LR5</v>
      </c>
      <c r="F26" s="6" t="s">
        <v>91</v>
      </c>
      <c r="G26" s="7" t="s">
        <v>96</v>
      </c>
      <c r="H26" s="7" t="str">
        <f>+VLOOKUP(G26,[1]!CLAVES[#Data],2,FALSE)</f>
        <v>Cloranfenicol. Ungüento oftálmico. Cada g contiene: Cloranfenicol levógiro 5 mg Envase con 5 g.</v>
      </c>
      <c r="I26" s="8">
        <v>14</v>
      </c>
      <c r="J26" s="9" t="s">
        <v>97</v>
      </c>
      <c r="K26" s="10">
        <v>46266</v>
      </c>
      <c r="L26" s="10"/>
      <c r="M26" s="11">
        <v>55.9</v>
      </c>
      <c r="N26" s="11">
        <f t="shared" si="0"/>
        <v>782.6</v>
      </c>
      <c r="O26" s="4"/>
      <c r="P26" s="4"/>
      <c r="Q26" s="12"/>
      <c r="R26" s="4"/>
      <c r="S26" s="4"/>
      <c r="T26" s="4"/>
    </row>
    <row r="27" spans="1:20" x14ac:dyDescent="0.25">
      <c r="A27" s="1" t="s">
        <v>0</v>
      </c>
      <c r="B27" s="2">
        <v>45597</v>
      </c>
      <c r="C27" s="3" t="s">
        <v>95</v>
      </c>
      <c r="D27" s="4" t="s">
        <v>90</v>
      </c>
      <c r="E27" s="5" t="str">
        <f>VLOOKUP(F27,[1]!PROVEEDORES[#Data],2,0)</f>
        <v>NCU19412LR5</v>
      </c>
      <c r="F27" s="6" t="s">
        <v>91</v>
      </c>
      <c r="G27" s="7" t="s">
        <v>98</v>
      </c>
      <c r="H27" s="7" t="str">
        <f>+VLOOKUP(G27,[1]!CLAVES[#Data],2,FALSE)</f>
        <v>Neostigmina. Solución Inyectable Cada ampolleta contiene: Metilsulfato de neostigmina 0.5 mg Envase con 6 ampolletas con 1 ml.</v>
      </c>
      <c r="I27" s="8">
        <v>42</v>
      </c>
      <c r="J27" s="9" t="s">
        <v>99</v>
      </c>
      <c r="K27" s="10">
        <v>46966</v>
      </c>
      <c r="L27" s="10"/>
      <c r="M27" s="11">
        <v>259.45</v>
      </c>
      <c r="N27" s="11">
        <f t="shared" si="0"/>
        <v>10896.9</v>
      </c>
      <c r="O27" s="4"/>
      <c r="P27" s="4"/>
      <c r="Q27" s="12"/>
      <c r="R27" s="4"/>
      <c r="S27" s="4"/>
      <c r="T27" s="4"/>
    </row>
    <row r="28" spans="1:20" x14ac:dyDescent="0.25">
      <c r="A28" s="1" t="s">
        <v>0</v>
      </c>
      <c r="B28" s="2">
        <v>45597</v>
      </c>
      <c r="C28" s="3" t="s">
        <v>95</v>
      </c>
      <c r="D28" s="4" t="s">
        <v>90</v>
      </c>
      <c r="E28" s="5" t="str">
        <f>VLOOKUP(F28,[1]!PROVEEDORES[#Data],2,0)</f>
        <v>NCU19412LR5</v>
      </c>
      <c r="F28" s="6" t="s">
        <v>91</v>
      </c>
      <c r="G28" s="7" t="s">
        <v>100</v>
      </c>
      <c r="H28" s="7" t="str">
        <f>+VLOOKUP(G28,[1]!CLAVES[#Data],2,FALSE)</f>
        <v>Naproxeno. Suspensión Oral Cada 5 ml contienen: Naproxeno 125 mg Envase con 100 ml.</v>
      </c>
      <c r="I28" s="8">
        <v>6</v>
      </c>
      <c r="J28" s="9" t="s">
        <v>101</v>
      </c>
      <c r="K28" s="10">
        <v>46569</v>
      </c>
      <c r="L28" s="10"/>
      <c r="M28" s="11">
        <v>50.47</v>
      </c>
      <c r="N28" s="11">
        <f t="shared" si="0"/>
        <v>302.82</v>
      </c>
      <c r="O28" s="4"/>
      <c r="P28" s="4"/>
      <c r="Q28" s="12"/>
      <c r="R28" s="4"/>
      <c r="S28" s="4"/>
      <c r="T28" s="4"/>
    </row>
    <row r="29" spans="1:20" x14ac:dyDescent="0.25">
      <c r="A29" s="1" t="s">
        <v>0</v>
      </c>
      <c r="B29" s="2">
        <v>45597</v>
      </c>
      <c r="C29" s="3" t="s">
        <v>95</v>
      </c>
      <c r="D29" s="4" t="s">
        <v>90</v>
      </c>
      <c r="E29" s="5" t="str">
        <f>VLOOKUP(F29,[1]!PROVEEDORES[#Data],2,0)</f>
        <v>NCU19412LR5</v>
      </c>
      <c r="F29" s="6" t="s">
        <v>91</v>
      </c>
      <c r="G29" s="7" t="s">
        <v>102</v>
      </c>
      <c r="H29" s="7" t="str">
        <f>+VLOOKUP(G29,[1]!CLAVES[#Data],2,FALSE)</f>
        <v>Amikacina. Solución Inyectable Cada ampolleta o frasco ámpula contiene: Sulfato de amikacina equivalente a 100 mg de amikacina. Envase con 1 ampolleta o frasco ámpula con 2 ml.</v>
      </c>
      <c r="I29" s="8">
        <v>1</v>
      </c>
      <c r="J29" s="9" t="s">
        <v>103</v>
      </c>
      <c r="K29" s="10">
        <v>46204</v>
      </c>
      <c r="L29" s="10"/>
      <c r="M29" s="11">
        <v>11.88</v>
      </c>
      <c r="N29" s="11">
        <f t="shared" si="0"/>
        <v>11.88</v>
      </c>
      <c r="O29" s="4"/>
      <c r="P29" s="4"/>
      <c r="Q29" s="12"/>
      <c r="R29" s="4"/>
      <c r="S29" s="4"/>
      <c r="T29" s="4"/>
    </row>
    <row r="30" spans="1:20" x14ac:dyDescent="0.25">
      <c r="A30" s="1" t="s">
        <v>0</v>
      </c>
      <c r="B30" s="2">
        <v>45601</v>
      </c>
      <c r="C30" s="3" t="s">
        <v>104</v>
      </c>
      <c r="D30" s="4" t="s">
        <v>90</v>
      </c>
      <c r="E30" s="5" t="str">
        <f>VLOOKUP(F30,[1]!PROVEEDORES[#Data],2,0)</f>
        <v>NCU19412LR5</v>
      </c>
      <c r="F30" s="6" t="s">
        <v>91</v>
      </c>
      <c r="G30" s="7" t="s">
        <v>105</v>
      </c>
      <c r="H30" s="7" t="str">
        <f>+VLOOKUP(G30,[1]!CLAVES[#Data],2,FALSE)</f>
        <v>Vendas. Enyesadas de gasa de algodón recubiertas de una capa uniforme de yeso grado médico. Longitud: Ancho: 2.75 m. 15 cm. Envase con 12 piezas.</v>
      </c>
      <c r="I30" s="8">
        <v>331</v>
      </c>
      <c r="J30" s="9" t="s">
        <v>106</v>
      </c>
      <c r="K30" s="10">
        <v>47330</v>
      </c>
      <c r="L30" s="10"/>
      <c r="M30" s="11">
        <v>401.03</v>
      </c>
      <c r="N30" s="11">
        <f t="shared" si="0"/>
        <v>132740.93</v>
      </c>
      <c r="O30" s="4"/>
      <c r="P30" s="4"/>
      <c r="Q30" s="12"/>
      <c r="R30" s="4"/>
      <c r="S30" s="4"/>
      <c r="T30" s="4"/>
    </row>
    <row r="31" spans="1:20" x14ac:dyDescent="0.25">
      <c r="A31" s="1" t="s">
        <v>0</v>
      </c>
      <c r="B31" s="2">
        <v>45601</v>
      </c>
      <c r="C31" s="13" t="s">
        <v>107</v>
      </c>
      <c r="D31" s="4">
        <v>2744073424</v>
      </c>
      <c r="E31" s="5" t="str">
        <f>VLOOKUP(F31,[1]!PROVEEDORES[#Data],2,0)</f>
        <v>PRO820519TM6</v>
      </c>
      <c r="F31" s="6" t="s">
        <v>108</v>
      </c>
      <c r="G31" s="7" t="s">
        <v>109</v>
      </c>
      <c r="H31" s="7" t="str">
        <f>+VLOOKUP(G31,[1]!CLAVES[#Data],2,FALSE)</f>
        <v>Sondas. Para alimentación. De plástico transparente estéril y desechable con un orificio en el extremo proximal y otro en los primeros 2 cm. Tamaño: Infantil Longitud: 38.5 cm Calibre: 8 Fr.</v>
      </c>
      <c r="I31" s="8">
        <v>8234</v>
      </c>
      <c r="J31" s="9">
        <v>5051222</v>
      </c>
      <c r="K31" s="10">
        <v>46722</v>
      </c>
      <c r="L31" s="10">
        <v>44896</v>
      </c>
      <c r="M31" s="11">
        <v>2.88</v>
      </c>
      <c r="N31" s="11">
        <f t="shared" si="0"/>
        <v>23713.919999999998</v>
      </c>
      <c r="O31" s="4" t="s">
        <v>110</v>
      </c>
      <c r="P31" s="4" t="s">
        <v>111</v>
      </c>
      <c r="Q31" s="12" t="s">
        <v>7</v>
      </c>
      <c r="R31" s="4" t="s">
        <v>112</v>
      </c>
      <c r="S31" s="4" t="s">
        <v>113</v>
      </c>
      <c r="T31" s="4"/>
    </row>
    <row r="32" spans="1:20" x14ac:dyDescent="0.25">
      <c r="A32" s="1" t="s">
        <v>0</v>
      </c>
      <c r="B32" s="2">
        <v>45601</v>
      </c>
      <c r="C32" s="13" t="s">
        <v>114</v>
      </c>
      <c r="D32" s="4">
        <v>3127609531</v>
      </c>
      <c r="E32" s="5" t="str">
        <f>VLOOKUP(F32,[1]!PROVEEDORES[#Data],2,0)</f>
        <v>PRO820519TM6</v>
      </c>
      <c r="F32" s="6" t="s">
        <v>108</v>
      </c>
      <c r="G32" s="7" t="s">
        <v>115</v>
      </c>
      <c r="H32" s="7" t="str">
        <f>+VLOOKUP(G32,[1]!CLAVES[#Data],2,FALSE)</f>
        <v>Deflazacort. Tableta. Cada tableta contiene: deflazacort 6 mg Envase con 20 Tabletas.</v>
      </c>
      <c r="I32" s="8">
        <v>56</v>
      </c>
      <c r="J32" s="9">
        <v>196104</v>
      </c>
      <c r="K32" s="10">
        <v>46302</v>
      </c>
      <c r="L32" s="10">
        <v>45572</v>
      </c>
      <c r="M32" s="11">
        <v>18.920000000000002</v>
      </c>
      <c r="N32" s="11">
        <f t="shared" si="0"/>
        <v>1059.52</v>
      </c>
      <c r="O32" s="4" t="s">
        <v>15</v>
      </c>
      <c r="P32" s="4" t="s">
        <v>111</v>
      </c>
      <c r="Q32" s="12" t="s">
        <v>7</v>
      </c>
      <c r="R32" s="4" t="s">
        <v>116</v>
      </c>
      <c r="S32" s="4" t="s">
        <v>49</v>
      </c>
      <c r="T32" s="4"/>
    </row>
    <row r="33" spans="1:20" x14ac:dyDescent="0.25">
      <c r="A33" s="1" t="s">
        <v>0</v>
      </c>
      <c r="B33" s="2">
        <v>45601</v>
      </c>
      <c r="C33" s="3" t="s">
        <v>117</v>
      </c>
      <c r="D33" s="4">
        <v>167559948</v>
      </c>
      <c r="E33" s="5" t="str">
        <f>VLOOKUP(F33,[1]!PROVEEDORES[#Data],2,0)</f>
        <v>PRO820519TM6</v>
      </c>
      <c r="F33" s="6" t="s">
        <v>108</v>
      </c>
      <c r="G33" s="7" t="s">
        <v>118</v>
      </c>
      <c r="H33" s="7" t="str">
        <f>+VLOOKUP(G33,[1]!CLAVES[#Data],2,FALSE)</f>
        <v>Cinarizina. Tableta Cada Tableta contiene: Cinarizina 75 mg Envase con 60 Tabletas</v>
      </c>
      <c r="I33" s="8">
        <v>4</v>
      </c>
      <c r="J33" s="9">
        <v>426470</v>
      </c>
      <c r="K33" s="10">
        <v>46600</v>
      </c>
      <c r="L33" s="10">
        <v>45525</v>
      </c>
      <c r="M33" s="11">
        <v>18.809999999999999</v>
      </c>
      <c r="N33" s="11">
        <f t="shared" si="0"/>
        <v>75.239999999999995</v>
      </c>
      <c r="O33" s="4" t="s">
        <v>119</v>
      </c>
      <c r="P33" s="4" t="s">
        <v>111</v>
      </c>
      <c r="Q33" s="12" t="s">
        <v>7</v>
      </c>
      <c r="R33" s="4" t="s">
        <v>116</v>
      </c>
      <c r="S33" s="4" t="s">
        <v>49</v>
      </c>
      <c r="T33" s="4"/>
    </row>
    <row r="34" spans="1:20" x14ac:dyDescent="0.25">
      <c r="A34" s="1" t="s">
        <v>0</v>
      </c>
      <c r="B34" s="2">
        <v>45602</v>
      </c>
      <c r="C34" s="15" t="s">
        <v>120</v>
      </c>
      <c r="D34" s="16">
        <v>697010578</v>
      </c>
      <c r="E34" s="5" t="str">
        <f>VLOOKUP(F34,[1]!PROVEEDORES[#Data],2,0)</f>
        <v>GME970702SP5</v>
      </c>
      <c r="F34" s="6" t="s">
        <v>121</v>
      </c>
      <c r="G34" s="7" t="s">
        <v>122</v>
      </c>
      <c r="H34" s="7" t="str">
        <f>+VLOOKUP(G34,[1]!CLAVES[#Data],2,FALSE)</f>
        <v>Salmeterol fluticasona. Polvo. Cada dosis contiene Xinafoato de salmeterol equivalente a 50  µg de salmeterol. Propionato de Fluticasona 100  µg. Envase con dispositivo inhalador para 60 dosis.</v>
      </c>
      <c r="I34" s="8">
        <v>444</v>
      </c>
      <c r="J34" s="9" t="s">
        <v>123</v>
      </c>
      <c r="K34" s="10">
        <v>46142</v>
      </c>
      <c r="L34" s="10">
        <v>45429</v>
      </c>
      <c r="M34" s="17">
        <v>68.95</v>
      </c>
      <c r="N34" s="11">
        <f t="shared" si="0"/>
        <v>30613.800000000003</v>
      </c>
      <c r="O34" s="4" t="s">
        <v>124</v>
      </c>
      <c r="P34" s="4" t="s">
        <v>125</v>
      </c>
      <c r="Q34" s="18" t="s">
        <v>7</v>
      </c>
      <c r="R34" s="18" t="s">
        <v>126</v>
      </c>
      <c r="S34" s="18" t="s">
        <v>49</v>
      </c>
      <c r="T34" s="4"/>
    </row>
    <row r="35" spans="1:20" x14ac:dyDescent="0.25">
      <c r="A35" s="1" t="s">
        <v>0</v>
      </c>
      <c r="B35" s="2">
        <v>45602</v>
      </c>
      <c r="C35" s="3" t="s">
        <v>127</v>
      </c>
      <c r="D35" s="4">
        <v>198165428</v>
      </c>
      <c r="E35" s="5" t="str">
        <f>VLOOKUP(F35,[1]!PROVEEDORES[#Data],2,0)</f>
        <v>SMS200716NZ4</v>
      </c>
      <c r="F35" s="6" t="s">
        <v>128</v>
      </c>
      <c r="G35" s="7" t="s">
        <v>129</v>
      </c>
      <c r="H35" s="7" t="str">
        <f>+VLOOKUP(G35,[1]!CLAVES[#Data],2,FALSE)</f>
        <v>Furosemida. Tableta. Cada tableta contiene: Furosemida 40 mg Envase con 20 Tabletas.</v>
      </c>
      <c r="I35" s="8">
        <v>1040</v>
      </c>
      <c r="J35" s="9" t="s">
        <v>130</v>
      </c>
      <c r="K35" s="10">
        <v>46234</v>
      </c>
      <c r="L35" s="10">
        <v>45504</v>
      </c>
      <c r="M35" s="11">
        <v>4.2699999999999996</v>
      </c>
      <c r="N35" s="11">
        <f t="shared" si="0"/>
        <v>4440.7999999999993</v>
      </c>
      <c r="O35" s="4" t="s">
        <v>15</v>
      </c>
      <c r="P35" s="4" t="s">
        <v>16</v>
      </c>
      <c r="Q35" s="12" t="s">
        <v>7</v>
      </c>
      <c r="R35" s="4" t="s">
        <v>131</v>
      </c>
      <c r="S35" s="4" t="s">
        <v>132</v>
      </c>
      <c r="T35" s="4"/>
    </row>
    <row r="36" spans="1:20" x14ac:dyDescent="0.25">
      <c r="A36" s="1" t="s">
        <v>0</v>
      </c>
      <c r="B36" s="2">
        <v>45602</v>
      </c>
      <c r="C36" s="3" t="s">
        <v>133</v>
      </c>
      <c r="D36" s="4">
        <v>4058781621</v>
      </c>
      <c r="E36" s="5" t="str">
        <f>VLOOKUP(F36,[1]!PROVEEDORES[#Data],2,0)</f>
        <v>SMS200716NZ4</v>
      </c>
      <c r="F36" s="6" t="s">
        <v>128</v>
      </c>
      <c r="G36" s="7" t="s">
        <v>134</v>
      </c>
      <c r="H36" s="7" t="str">
        <f>+VLOOKUP(G36,[1]!CLAVES[#Data],2,FALSE)</f>
        <v>Clopidogrel. Gragea o tableta. Cada gragea o tableta contiene: Bisulfato de clopidogrel o Bisulfato de clopidogrel (Polimorfo forma 2) equivalente a 75 mg de clopidogrel. Envase con 28 Grageas o Tabletas</v>
      </c>
      <c r="I36" s="8">
        <v>482</v>
      </c>
      <c r="J36" s="9">
        <v>920424</v>
      </c>
      <c r="K36" s="10">
        <v>46257</v>
      </c>
      <c r="L36" s="10">
        <v>45527</v>
      </c>
      <c r="M36" s="11">
        <v>20.96</v>
      </c>
      <c r="N36" s="11">
        <f t="shared" si="0"/>
        <v>10102.720000000001</v>
      </c>
      <c r="O36" s="4" t="s">
        <v>135</v>
      </c>
      <c r="P36" s="4" t="s">
        <v>16</v>
      </c>
      <c r="Q36" s="12" t="s">
        <v>7</v>
      </c>
      <c r="R36" s="4" t="s">
        <v>131</v>
      </c>
      <c r="S36" s="4" t="s">
        <v>132</v>
      </c>
      <c r="T36" s="4"/>
    </row>
    <row r="37" spans="1:20" x14ac:dyDescent="0.25">
      <c r="A37" s="1" t="s">
        <v>0</v>
      </c>
      <c r="B37" s="2">
        <v>45603</v>
      </c>
      <c r="C37" s="3" t="s">
        <v>136</v>
      </c>
      <c r="D37" s="4">
        <v>1570367125</v>
      </c>
      <c r="E37" s="5" t="str">
        <f>VLOOKUP(F37,[1]!PROVEEDORES[#Data],2,0)</f>
        <v>EEE830909BM4</v>
      </c>
      <c r="F37" s="6" t="s">
        <v>137</v>
      </c>
      <c r="G37" s="7" t="s">
        <v>138</v>
      </c>
      <c r="H37" s="7" t="str">
        <f>+VLOOKUP(G37,[1]!CLAVES[#Data],2,FALSE)</f>
        <v>Bolsas. Bolsa de papel grado médico. Para esterilizar con gas o vapor. Con o sin tratamiento antibacteriano; con reactivo químico impreso y sistema de apertura. Medidas: 14.0 x 33.0 x 4.5 cm (con cartera integrada de 25 x 30 cm). Envase con 1000 piezas.</v>
      </c>
      <c r="I37" s="8">
        <v>26</v>
      </c>
      <c r="J37" s="9">
        <v>4240918</v>
      </c>
      <c r="K37" s="10">
        <v>47379</v>
      </c>
      <c r="L37" s="10">
        <v>45553</v>
      </c>
      <c r="M37" s="11">
        <v>2640</v>
      </c>
      <c r="N37" s="11">
        <f t="shared" si="0"/>
        <v>68640</v>
      </c>
      <c r="O37" s="4" t="s">
        <v>139</v>
      </c>
      <c r="P37" s="4" t="s">
        <v>16</v>
      </c>
      <c r="Q37" s="12" t="s">
        <v>7</v>
      </c>
      <c r="R37" s="4" t="s">
        <v>140</v>
      </c>
      <c r="S37" s="4" t="s">
        <v>141</v>
      </c>
      <c r="T37" s="4"/>
    </row>
    <row r="38" spans="1:20" x14ac:dyDescent="0.25">
      <c r="A38" s="1" t="s">
        <v>0</v>
      </c>
      <c r="B38" s="2">
        <v>45603</v>
      </c>
      <c r="C38" s="3" t="s">
        <v>142</v>
      </c>
      <c r="D38" s="4">
        <v>4214626908</v>
      </c>
      <c r="E38" s="5" t="str">
        <f>VLOOKUP(F38,[1]!PROVEEDORES[#Data],2,0)</f>
        <v>EEE830909BM4</v>
      </c>
      <c r="F38" s="6" t="s">
        <v>137</v>
      </c>
      <c r="G38" s="7" t="s">
        <v>143</v>
      </c>
      <c r="H38" s="7" t="str">
        <f>+VLOOKUP(G38,[1]!CLAVES[#Data],2,FALSE)</f>
        <v>Bolsas. Bolsa de papel grado médico con porosidad controlada hidrófugo para esterilizar con gas o vapor. Con o sin tratamiento antibacteriano con reactivo químico impreso y película plástica transparente termosoldable de: 40.0 x  58.0 cm. Envase con 250 piezas.</v>
      </c>
      <c r="I38" s="8">
        <v>30</v>
      </c>
      <c r="J38" s="9">
        <v>4240808</v>
      </c>
      <c r="K38" s="10">
        <v>47338</v>
      </c>
      <c r="L38" s="10">
        <v>45512</v>
      </c>
      <c r="M38" s="11">
        <v>1223</v>
      </c>
      <c r="N38" s="11">
        <f t="shared" si="0"/>
        <v>36690</v>
      </c>
      <c r="O38" s="4" t="s">
        <v>139</v>
      </c>
      <c r="P38" s="4" t="s">
        <v>16</v>
      </c>
      <c r="Q38" s="12" t="s">
        <v>7</v>
      </c>
      <c r="R38" s="4" t="s">
        <v>144</v>
      </c>
      <c r="S38" s="4" t="s">
        <v>113</v>
      </c>
      <c r="T38" s="4"/>
    </row>
    <row r="39" spans="1:20" x14ac:dyDescent="0.25">
      <c r="A39" s="1" t="s">
        <v>0</v>
      </c>
      <c r="B39" s="2">
        <v>45603</v>
      </c>
      <c r="C39" s="3" t="s">
        <v>145</v>
      </c>
      <c r="D39" s="4">
        <v>4164104897</v>
      </c>
      <c r="E39" s="5" t="str">
        <f>VLOOKUP(F39,[1]!PROVEEDORES[#Data],2,0)</f>
        <v>ALA860401IN8</v>
      </c>
      <c r="F39" s="6" t="s">
        <v>146</v>
      </c>
      <c r="G39" s="7" t="s">
        <v>147</v>
      </c>
      <c r="H39" s="7" t="str">
        <f>+VLOOKUP(G39,[1]!CLAVES[#Data],2,FALSE)</f>
        <v>Prednisona. Tableta Cada Tableta contiene: Prednisona 5 mg Envase con 20 Tabletas.</v>
      </c>
      <c r="I39" s="8">
        <v>1104</v>
      </c>
      <c r="J39" s="9">
        <v>24132005</v>
      </c>
      <c r="K39" s="10">
        <v>46203</v>
      </c>
      <c r="L39" s="10">
        <v>45449</v>
      </c>
      <c r="M39" s="11">
        <v>4.3</v>
      </c>
      <c r="N39" s="11">
        <f t="shared" si="0"/>
        <v>4747.2</v>
      </c>
      <c r="O39" s="4" t="s">
        <v>148</v>
      </c>
      <c r="P39" s="4" t="s">
        <v>16</v>
      </c>
      <c r="Q39" s="12" t="s">
        <v>7</v>
      </c>
      <c r="R39" s="4" t="s">
        <v>149</v>
      </c>
      <c r="S39" s="4" t="s">
        <v>132</v>
      </c>
      <c r="T39" s="4"/>
    </row>
    <row r="40" spans="1:20" x14ac:dyDescent="0.25">
      <c r="A40" s="1" t="s">
        <v>0</v>
      </c>
      <c r="B40" s="2">
        <v>45603</v>
      </c>
      <c r="C40" s="3" t="s">
        <v>150</v>
      </c>
      <c r="D40" s="4">
        <v>4102591603</v>
      </c>
      <c r="E40" s="5" t="str">
        <f>VLOOKUP(F40,[1]!PROVEEDORES[#Data],2,0)</f>
        <v>KME590502HY7</v>
      </c>
      <c r="F40" s="6" t="s">
        <v>2</v>
      </c>
      <c r="G40" s="7" t="s">
        <v>151</v>
      </c>
      <c r="H40" s="7" t="str">
        <f>+VLOOKUP(G40,[1]!CLAVES[#Data],2,FALSE)</f>
        <v>Cánulas. Para traqueostomía adulto de cloruro de polivinilo con balón curvada cinta de fijación globo de baja presión y alto volumen radiopaca con endocánula placa de retención de la endocánula y guía de inserción. Estéril y desechable. Diámetro interno: 9.0 mm ± 0.2 mm. Diámetro externo: 11.4 mm ± 1.2 mm. Longitud: 80 mm ± 5 mm.  Pieza.</v>
      </c>
      <c r="I40" s="8">
        <v>12</v>
      </c>
      <c r="J40" s="9" t="s">
        <v>152</v>
      </c>
      <c r="K40" s="10">
        <v>46860</v>
      </c>
      <c r="L40" s="10">
        <v>45033</v>
      </c>
      <c r="M40" s="11">
        <v>382</v>
      </c>
      <c r="N40" s="11">
        <f t="shared" si="0"/>
        <v>4584</v>
      </c>
      <c r="O40" s="4" t="s">
        <v>153</v>
      </c>
      <c r="P40" s="4" t="s">
        <v>154</v>
      </c>
      <c r="Q40" s="12" t="s">
        <v>7</v>
      </c>
      <c r="R40" s="4" t="s">
        <v>155</v>
      </c>
      <c r="S40" s="4" t="s">
        <v>49</v>
      </c>
      <c r="T40" s="4"/>
    </row>
    <row r="41" spans="1:20" x14ac:dyDescent="0.25">
      <c r="A41" s="1" t="s">
        <v>0</v>
      </c>
      <c r="B41" s="2">
        <v>45603</v>
      </c>
      <c r="C41" s="3" t="s">
        <v>156</v>
      </c>
      <c r="D41" s="4">
        <v>1167566243</v>
      </c>
      <c r="E41" s="5" t="str">
        <f>VLOOKUP(F41,[1]!PROVEEDORES[#Data],2,0)</f>
        <v>KME590502HY7</v>
      </c>
      <c r="F41" s="6" t="s">
        <v>2</v>
      </c>
      <c r="G41" s="7" t="s">
        <v>157</v>
      </c>
      <c r="H41" s="7" t="str">
        <f>+VLOOKUP(G41,[1]!CLAVES[#Data],2,FALSE)</f>
        <v>Suturas. Catgut crómico con aguja. Longitud de la hebra: 68 a 75 cm Calibre de la sutura: 1 Características de la aguja: 1/2 círculo ahusada (35-37 mm). Envase con 12 piezas.</v>
      </c>
      <c r="I41" s="8">
        <v>24</v>
      </c>
      <c r="J41" s="9" t="s">
        <v>158</v>
      </c>
      <c r="K41" s="10">
        <v>47012</v>
      </c>
      <c r="L41" s="10">
        <v>45187</v>
      </c>
      <c r="M41" s="11">
        <v>183.75</v>
      </c>
      <c r="N41" s="11">
        <f t="shared" si="0"/>
        <v>4410</v>
      </c>
      <c r="O41" s="4" t="s">
        <v>159</v>
      </c>
      <c r="P41" s="4" t="s">
        <v>6</v>
      </c>
      <c r="Q41" s="12" t="s">
        <v>7</v>
      </c>
      <c r="R41" s="4" t="s">
        <v>155</v>
      </c>
      <c r="S41" s="4" t="s">
        <v>49</v>
      </c>
      <c r="T41" s="4"/>
    </row>
    <row r="42" spans="1:20" x14ac:dyDescent="0.25">
      <c r="A42" s="1" t="s">
        <v>0</v>
      </c>
      <c r="B42" s="2">
        <v>45603</v>
      </c>
      <c r="C42" s="3" t="s">
        <v>160</v>
      </c>
      <c r="D42" s="4">
        <v>2957660029</v>
      </c>
      <c r="E42" s="5" t="str">
        <f>VLOOKUP(F42,[1]!PROVEEDORES[#Data],2,0)</f>
        <v>KME590502HY7</v>
      </c>
      <c r="F42" s="6" t="s">
        <v>2</v>
      </c>
      <c r="G42" s="7" t="s">
        <v>161</v>
      </c>
      <c r="H42" s="7" t="str">
        <f>+VLOOKUP(G42,[1]!CLAVES[#Data],2,FALSE)</f>
        <v>Suturas. Seda negra trenzada con aguja. Longitud de la hebra: 75 cm Calibre de la sutura: 1 Características de la aguja: 1/2 círculo ahusada (35-37 mm). Envase con 12 piezas.</v>
      </c>
      <c r="I42" s="8">
        <v>8</v>
      </c>
      <c r="J42" s="9" t="s">
        <v>162</v>
      </c>
      <c r="K42" s="10">
        <v>46918</v>
      </c>
      <c r="L42" s="10">
        <v>45093</v>
      </c>
      <c r="M42" s="11">
        <v>224.7</v>
      </c>
      <c r="N42" s="11">
        <f t="shared" si="0"/>
        <v>1797.6</v>
      </c>
      <c r="O42" s="4" t="s">
        <v>163</v>
      </c>
      <c r="P42" s="4" t="s">
        <v>6</v>
      </c>
      <c r="Q42" s="12" t="s">
        <v>7</v>
      </c>
      <c r="R42" s="4" t="s">
        <v>155</v>
      </c>
      <c r="S42" s="4" t="s">
        <v>49</v>
      </c>
      <c r="T42" s="4"/>
    </row>
    <row r="43" spans="1:20" x14ac:dyDescent="0.25">
      <c r="A43" s="1" t="s">
        <v>0</v>
      </c>
      <c r="B43" s="2">
        <v>45603</v>
      </c>
      <c r="C43" s="3" t="s">
        <v>164</v>
      </c>
      <c r="D43" s="4">
        <v>3588702996</v>
      </c>
      <c r="E43" s="5" t="str">
        <f>VLOOKUP(F43,[1]!PROVEEDORES[#Data],2,0)</f>
        <v>KME590502HY7</v>
      </c>
      <c r="F43" s="6" t="s">
        <v>2</v>
      </c>
      <c r="G43" s="7" t="s">
        <v>165</v>
      </c>
      <c r="H43" s="7" t="str">
        <f>+VLOOKUP(G43,[1]!CLAVES[#Data],2,FALSE)</f>
        <v>Suturas. Sintéticas no absorbibles monofilamento de acero con aguja. Longitud de la hebra: 45 cm. Calibre de la sutura: 5 Características   de la aguja: 1/2 círculo cortante (48 mm). Envase con 12 piezas.</v>
      </c>
      <c r="I43" s="8">
        <v>13</v>
      </c>
      <c r="J43" s="9" t="s">
        <v>166</v>
      </c>
      <c r="K43" s="10">
        <v>47293</v>
      </c>
      <c r="L43" s="10">
        <v>45468</v>
      </c>
      <c r="M43" s="11">
        <v>900</v>
      </c>
      <c r="N43" s="11">
        <f t="shared" si="0"/>
        <v>11700</v>
      </c>
      <c r="O43" s="4" t="s">
        <v>167</v>
      </c>
      <c r="P43" s="4" t="s">
        <v>6</v>
      </c>
      <c r="Q43" s="12" t="s">
        <v>7</v>
      </c>
      <c r="R43" s="4" t="s">
        <v>155</v>
      </c>
      <c r="S43" s="4" t="s">
        <v>49</v>
      </c>
      <c r="T43" s="4"/>
    </row>
    <row r="44" spans="1:20" x14ac:dyDescent="0.25">
      <c r="A44" s="1" t="s">
        <v>0</v>
      </c>
      <c r="B44" s="2">
        <v>45602</v>
      </c>
      <c r="C44" s="3" t="s">
        <v>168</v>
      </c>
      <c r="D44" s="4" t="s">
        <v>90</v>
      </c>
      <c r="E44" s="5" t="str">
        <f>VLOOKUP(F44,[1]!PROVEEDORES[#Data],2,0)</f>
        <v>NCU19412LR5</v>
      </c>
      <c r="F44" s="6" t="s">
        <v>91</v>
      </c>
      <c r="G44" s="7" t="s">
        <v>169</v>
      </c>
      <c r="H44" s="7" t="str">
        <f>+VLOOKUP(G44,[1]!CLAVES[#Data],2,FALSE)</f>
        <v>Cloranfenicol. Solución oftálmica. Cada ml contiene: Cloranfenicol levógiro 5 mg Envase con gotero integral con 15 ml.</v>
      </c>
      <c r="I44" s="8">
        <v>402</v>
      </c>
      <c r="J44" s="9" t="s">
        <v>170</v>
      </c>
      <c r="K44" s="10">
        <v>46233</v>
      </c>
      <c r="L44" s="10"/>
      <c r="M44" s="11">
        <v>29.93</v>
      </c>
      <c r="N44" s="11">
        <f t="shared" si="0"/>
        <v>12031.86</v>
      </c>
      <c r="O44" s="4"/>
      <c r="P44" s="4"/>
      <c r="Q44" s="12"/>
      <c r="R44" s="4"/>
      <c r="S44" s="4"/>
      <c r="T44" s="4"/>
    </row>
    <row r="45" spans="1:20" x14ac:dyDescent="0.25">
      <c r="A45" s="19" t="s">
        <v>0</v>
      </c>
      <c r="B45" s="20">
        <v>45604</v>
      </c>
      <c r="C45" s="15" t="s">
        <v>171</v>
      </c>
      <c r="D45" s="21">
        <v>1701501845</v>
      </c>
      <c r="E45" s="22" t="str">
        <f>VLOOKUP(F45,[1]!PROVEEDORES[#Data],2,0)</f>
        <v>EME1810256I4</v>
      </c>
      <c r="F45" s="23" t="s">
        <v>72</v>
      </c>
      <c r="G45" s="7" t="s">
        <v>172</v>
      </c>
      <c r="H45" s="7" t="str">
        <f>+VLOOKUP(G45,[1]!CLAVES[#Data],2,FALSE)</f>
        <v>Antisépticos. Solución con gluconato de clorhexidina al 2% p/v en alcohol isopropílico al 70%. Con tinta naranja o rosa o incoloro. Contiene: 3 ml Estéril y desechable Envase</v>
      </c>
      <c r="I45" s="8">
        <v>132</v>
      </c>
      <c r="J45" s="24" t="s">
        <v>173</v>
      </c>
      <c r="K45" s="10">
        <v>47027</v>
      </c>
      <c r="L45" s="10">
        <v>45566</v>
      </c>
      <c r="M45" s="11">
        <v>11.97</v>
      </c>
      <c r="N45" s="11">
        <f t="shared" si="0"/>
        <v>1580.0400000000002</v>
      </c>
      <c r="O45" s="4" t="s">
        <v>174</v>
      </c>
      <c r="P45" s="4" t="s">
        <v>16</v>
      </c>
      <c r="Q45" s="12" t="s">
        <v>7</v>
      </c>
      <c r="R45" s="18" t="s">
        <v>175</v>
      </c>
      <c r="S45" s="18" t="s">
        <v>49</v>
      </c>
      <c r="T45" s="4"/>
    </row>
    <row r="46" spans="1:20" x14ac:dyDescent="0.25">
      <c r="A46" s="1" t="s">
        <v>0</v>
      </c>
      <c r="B46" s="2">
        <v>45607</v>
      </c>
      <c r="C46" s="25" t="s">
        <v>176</v>
      </c>
      <c r="D46" s="4">
        <v>3072454804</v>
      </c>
      <c r="E46" s="5" t="str">
        <f>VLOOKUP(F46,[1]!PROVEEDORES[#Data],2,0)</f>
        <v>ALT010926BY0</v>
      </c>
      <c r="F46" s="6" t="s">
        <v>177</v>
      </c>
      <c r="G46" s="7" t="s">
        <v>178</v>
      </c>
      <c r="H46" s="7" t="str">
        <f>+VLOOKUP(G46,[1]!CLAVES[#Data],2,FALSE)</f>
        <v>Verapamilo. Solución Inyectable Cada ampolleta contiene: Clorhidrato de verapamilo 5 mg Envase con 2 ml (2.5 mg/ml).</v>
      </c>
      <c r="I46" s="8">
        <v>189</v>
      </c>
      <c r="J46" s="9">
        <v>90000858</v>
      </c>
      <c r="K46" s="10">
        <v>46599</v>
      </c>
      <c r="L46" s="10">
        <v>45535</v>
      </c>
      <c r="M46" s="11">
        <v>110</v>
      </c>
      <c r="N46" s="11">
        <f t="shared" si="0"/>
        <v>20790</v>
      </c>
      <c r="O46" s="4" t="s">
        <v>15</v>
      </c>
      <c r="P46" s="4" t="s">
        <v>179</v>
      </c>
      <c r="Q46" s="12" t="s">
        <v>7</v>
      </c>
      <c r="R46" s="4" t="s">
        <v>180</v>
      </c>
      <c r="S46" s="4" t="s">
        <v>49</v>
      </c>
      <c r="T46" s="4"/>
    </row>
    <row r="47" spans="1:20" x14ac:dyDescent="0.25">
      <c r="A47" s="1" t="s">
        <v>0</v>
      </c>
      <c r="B47" s="2">
        <v>45607</v>
      </c>
      <c r="C47" s="3" t="s">
        <v>181</v>
      </c>
      <c r="D47" s="4" t="s">
        <v>90</v>
      </c>
      <c r="E47" s="5" t="str">
        <f>VLOOKUP(F47,[1]!PROVEEDORES[#Data],2,0)</f>
        <v>HMS200703J58</v>
      </c>
      <c r="F47" s="26" t="s">
        <v>182</v>
      </c>
      <c r="G47" s="7" t="s">
        <v>183</v>
      </c>
      <c r="H47" s="7" t="str">
        <f>+VLOOKUP(G47,[1]!CLAVES[#Data],2,FALSE)</f>
        <v>Miconazol. Crema Cada gramo contiene: Nitrato de miconazol 20 mg Envase con 20 g.</v>
      </c>
      <c r="I47" s="8">
        <v>934</v>
      </c>
      <c r="J47" s="27" t="s">
        <v>184</v>
      </c>
      <c r="K47" s="10">
        <v>45689</v>
      </c>
      <c r="L47" s="10"/>
      <c r="M47" s="11">
        <v>13.5</v>
      </c>
      <c r="N47" s="11">
        <f t="shared" si="0"/>
        <v>12609</v>
      </c>
      <c r="O47" s="4"/>
      <c r="P47" s="4"/>
      <c r="Q47" s="12"/>
      <c r="R47" s="4"/>
      <c r="S47" s="4"/>
      <c r="T47" s="4"/>
    </row>
    <row r="48" spans="1:20" x14ac:dyDescent="0.25">
      <c r="A48" s="1" t="s">
        <v>0</v>
      </c>
      <c r="B48" s="2">
        <v>45607</v>
      </c>
      <c r="C48" s="3" t="s">
        <v>181</v>
      </c>
      <c r="D48" s="4" t="s">
        <v>90</v>
      </c>
      <c r="E48" s="5" t="str">
        <f>VLOOKUP(F48,[1]!PROVEEDORES[#Data],2,0)</f>
        <v>HMS200703J58</v>
      </c>
      <c r="F48" s="26" t="s">
        <v>182</v>
      </c>
      <c r="G48" s="7" t="s">
        <v>185</v>
      </c>
      <c r="H48" s="7" t="str">
        <f>+VLOOKUP(G48,[1]!CLAVES[#Data],2,FALSE)</f>
        <v>Eritromicina. Cápsula o Tableta Cada Cápsula o Tableta contiene: Estearato de eritromicina equivalente a 500 mg de eritromicina. Envase con 20 Cápsulas o Tabletas.</v>
      </c>
      <c r="I48" s="8">
        <v>112</v>
      </c>
      <c r="J48" s="9" t="s">
        <v>186</v>
      </c>
      <c r="K48" s="10">
        <v>46055</v>
      </c>
      <c r="L48" s="10"/>
      <c r="M48" s="11">
        <v>75</v>
      </c>
      <c r="N48" s="11">
        <f t="shared" si="0"/>
        <v>8400</v>
      </c>
      <c r="O48" s="4"/>
      <c r="P48" s="4"/>
      <c r="Q48" s="12"/>
      <c r="R48" s="4"/>
      <c r="S48" s="4"/>
      <c r="T48" s="4"/>
    </row>
    <row r="49" spans="1:20" x14ac:dyDescent="0.25">
      <c r="A49" s="1" t="s">
        <v>0</v>
      </c>
      <c r="B49" s="2">
        <v>45607</v>
      </c>
      <c r="C49" s="3" t="s">
        <v>181</v>
      </c>
      <c r="D49" s="4" t="s">
        <v>90</v>
      </c>
      <c r="E49" s="5" t="str">
        <f>VLOOKUP(F49,[1]!PROVEEDORES[#Data],2,0)</f>
        <v>HMS200703J58</v>
      </c>
      <c r="F49" s="26" t="s">
        <v>182</v>
      </c>
      <c r="G49" s="7" t="s">
        <v>187</v>
      </c>
      <c r="H49" s="7" t="str">
        <f>+VLOOKUP(G49,[1]!CLAVES[#Data],2,FALSE)</f>
        <v>Tetraciclina. Tableta o Cápsula Cada Tableta o Cápsula contiene: Clorhidrato de tetraciclina 250 mg Envase con 10 Tabletas o Cápsulas.</v>
      </c>
      <c r="I49" s="8">
        <v>82</v>
      </c>
      <c r="J49" s="9" t="s">
        <v>188</v>
      </c>
      <c r="K49" s="10">
        <v>45974</v>
      </c>
      <c r="L49" s="10"/>
      <c r="M49" s="11">
        <v>18</v>
      </c>
      <c r="N49" s="11">
        <f t="shared" si="0"/>
        <v>1476</v>
      </c>
      <c r="O49" s="4"/>
      <c r="P49" s="4"/>
      <c r="Q49" s="12"/>
      <c r="R49" s="4"/>
      <c r="S49" s="4"/>
      <c r="T49" s="4"/>
    </row>
    <row r="50" spans="1:20" x14ac:dyDescent="0.25">
      <c r="A50" s="1" t="s">
        <v>0</v>
      </c>
      <c r="B50" s="2">
        <v>45607</v>
      </c>
      <c r="C50" s="3" t="s">
        <v>181</v>
      </c>
      <c r="D50" s="4" t="s">
        <v>90</v>
      </c>
      <c r="E50" s="5" t="str">
        <f>VLOOKUP(F50,[1]!PROVEEDORES[#Data],2,0)</f>
        <v>HMS200703J58</v>
      </c>
      <c r="F50" s="26" t="s">
        <v>182</v>
      </c>
      <c r="G50" s="7" t="s">
        <v>189</v>
      </c>
      <c r="H50" s="7" t="str">
        <f>+VLOOKUP(G50,[1]!CLAVES[#Data],2,FALSE)</f>
        <v>Espironolactona. Tableta. Cada Tableta contiene: Espironolactona 25 mg Envase con 20 Tabletas.</v>
      </c>
      <c r="I50" s="8">
        <v>852</v>
      </c>
      <c r="J50" s="9" t="s">
        <v>190</v>
      </c>
      <c r="K50" s="10">
        <v>45885</v>
      </c>
      <c r="L50" s="10"/>
      <c r="M50" s="11">
        <v>35.979999999999997</v>
      </c>
      <c r="N50" s="11">
        <f t="shared" si="0"/>
        <v>30654.959999999999</v>
      </c>
      <c r="O50" s="4"/>
      <c r="P50" s="4"/>
      <c r="Q50" s="12"/>
      <c r="R50" s="4"/>
      <c r="S50" s="4"/>
      <c r="T50" s="4"/>
    </row>
    <row r="51" spans="1:20" x14ac:dyDescent="0.25">
      <c r="A51" s="1" t="s">
        <v>0</v>
      </c>
      <c r="B51" s="2">
        <v>45607</v>
      </c>
      <c r="C51" s="3" t="s">
        <v>181</v>
      </c>
      <c r="D51" s="4" t="s">
        <v>90</v>
      </c>
      <c r="E51" s="5" t="str">
        <f>VLOOKUP(F51,[1]!PROVEEDORES[#Data],2,0)</f>
        <v>HMS200703J58</v>
      </c>
      <c r="F51" s="26" t="s">
        <v>182</v>
      </c>
      <c r="G51" s="7" t="s">
        <v>191</v>
      </c>
      <c r="H51" s="7" t="str">
        <f>+VLOOKUP(G51,[1]!CLAVES[#Data],2,FALSE)</f>
        <v>Naproxeno. Tableta Cada Tableta contiene: Naproxeno 250 mg Envase con 30 Tabletas.</v>
      </c>
      <c r="I51" s="8">
        <v>2016</v>
      </c>
      <c r="J51" s="27" t="s">
        <v>192</v>
      </c>
      <c r="K51" s="10">
        <v>45748</v>
      </c>
      <c r="L51" s="10"/>
      <c r="M51" s="11">
        <v>9.77</v>
      </c>
      <c r="N51" s="11">
        <f t="shared" si="0"/>
        <v>19696.32</v>
      </c>
      <c r="O51" s="4"/>
      <c r="P51" s="4"/>
      <c r="Q51" s="12"/>
      <c r="R51" s="4"/>
      <c r="S51" s="4"/>
      <c r="T51" s="4"/>
    </row>
    <row r="52" spans="1:20" x14ac:dyDescent="0.25">
      <c r="A52" s="1" t="s">
        <v>0</v>
      </c>
      <c r="B52" s="2">
        <v>45607</v>
      </c>
      <c r="C52" s="3" t="s">
        <v>181</v>
      </c>
      <c r="D52" s="4" t="s">
        <v>90</v>
      </c>
      <c r="E52" s="5" t="str">
        <f>VLOOKUP(F52,[1]!PROVEEDORES[#Data],2,0)</f>
        <v>HMS200703J58</v>
      </c>
      <c r="F52" s="26" t="s">
        <v>182</v>
      </c>
      <c r="G52" s="7" t="s">
        <v>193</v>
      </c>
      <c r="H52" s="7" t="str">
        <f>+VLOOKUP(G52,[1]!CLAVES[#Data],2,FALSE)</f>
        <v>Calcio. Comprimido Efervescente Cada comprimido contiene: Lactato gluconato de calcio 2.94 g. Carbonato de calcio 300 mg. equivalente a 500 mg de calcio ionizable. Envase con 12 comprimidos.</v>
      </c>
      <c r="I52" s="8">
        <v>392</v>
      </c>
      <c r="J52" s="9" t="s">
        <v>194</v>
      </c>
      <c r="K52" s="10">
        <v>45925</v>
      </c>
      <c r="L52" s="10"/>
      <c r="M52" s="11">
        <v>22.67</v>
      </c>
      <c r="N52" s="11">
        <f t="shared" si="0"/>
        <v>8886.6400000000012</v>
      </c>
      <c r="O52" s="4"/>
      <c r="P52" s="4"/>
      <c r="Q52" s="12"/>
      <c r="R52" s="4"/>
      <c r="S52" s="4"/>
      <c r="T52" s="4"/>
    </row>
    <row r="53" spans="1:20" x14ac:dyDescent="0.25">
      <c r="A53" s="1" t="s">
        <v>0</v>
      </c>
      <c r="B53" s="2">
        <v>45608</v>
      </c>
      <c r="C53" s="3" t="s">
        <v>195</v>
      </c>
      <c r="D53" s="4">
        <v>1859374275</v>
      </c>
      <c r="E53" s="5" t="str">
        <f>VLOOKUP(F53,[1]!PROVEEDORES[#Data],2,0)</f>
        <v>LSO741128J68</v>
      </c>
      <c r="F53" s="6" t="s">
        <v>196</v>
      </c>
      <c r="G53" s="7" t="s">
        <v>197</v>
      </c>
      <c r="H53" s="7" t="str">
        <f>+VLOOKUP(G53,[1]!CLAVES[#Data],2,FALSE)</f>
        <v>Nitrofurantoína. Cápsula Cada Cápsula contiene: Nitrofurantoína 100 mg Envase con 40 Cápsulas.</v>
      </c>
      <c r="I53" s="8">
        <v>3274</v>
      </c>
      <c r="J53" s="9">
        <v>41991</v>
      </c>
      <c r="K53" s="10">
        <v>46300</v>
      </c>
      <c r="L53" s="10">
        <v>45570</v>
      </c>
      <c r="M53" s="28">
        <v>30</v>
      </c>
      <c r="N53" s="11">
        <f t="shared" si="0"/>
        <v>98220</v>
      </c>
      <c r="O53" s="4" t="s">
        <v>15</v>
      </c>
      <c r="P53" s="4" t="s">
        <v>16</v>
      </c>
      <c r="Q53" s="12" t="s">
        <v>7</v>
      </c>
      <c r="R53" s="4" t="s">
        <v>198</v>
      </c>
      <c r="S53" s="4" t="s">
        <v>132</v>
      </c>
      <c r="T53" s="4"/>
    </row>
    <row r="54" spans="1:20" x14ac:dyDescent="0.25">
      <c r="A54" s="1" t="s">
        <v>0</v>
      </c>
      <c r="B54" s="2">
        <v>45608</v>
      </c>
      <c r="C54" s="3" t="s">
        <v>195</v>
      </c>
      <c r="D54" s="4">
        <v>1859374275</v>
      </c>
      <c r="E54" s="5" t="str">
        <f>VLOOKUP(F54,[1]!PROVEEDORES[#Data],2,0)</f>
        <v>LSO741128J68</v>
      </c>
      <c r="F54" s="6" t="s">
        <v>196</v>
      </c>
      <c r="G54" s="7" t="s">
        <v>197</v>
      </c>
      <c r="H54" s="7" t="str">
        <f>+VLOOKUP(G54,[1]!CLAVES[#Data],2,FALSE)</f>
        <v>Nitrofurantoína. Cápsula Cada Cápsula contiene: Nitrofurantoína 100 mg Envase con 40 Cápsulas.</v>
      </c>
      <c r="I54" s="8">
        <v>996</v>
      </c>
      <c r="J54" s="9">
        <v>41992</v>
      </c>
      <c r="K54" s="10">
        <v>46300</v>
      </c>
      <c r="L54" s="10">
        <v>45570</v>
      </c>
      <c r="M54" s="28">
        <v>30</v>
      </c>
      <c r="N54" s="11">
        <f t="shared" si="0"/>
        <v>29880</v>
      </c>
      <c r="O54" s="4" t="s">
        <v>15</v>
      </c>
      <c r="P54" s="4" t="s">
        <v>16</v>
      </c>
      <c r="Q54" s="12" t="s">
        <v>7</v>
      </c>
      <c r="R54" s="4" t="s">
        <v>198</v>
      </c>
      <c r="S54" s="4" t="s">
        <v>132</v>
      </c>
      <c r="T54" s="4"/>
    </row>
    <row r="55" spans="1:20" x14ac:dyDescent="0.25">
      <c r="A55" s="1" t="s">
        <v>0</v>
      </c>
      <c r="B55" s="2">
        <v>45609</v>
      </c>
      <c r="C55" s="29" t="s">
        <v>199</v>
      </c>
      <c r="D55" s="4" t="s">
        <v>90</v>
      </c>
      <c r="E55" s="5" t="str">
        <f>VLOOKUP(F55,[1]!PROVEEDORES[#Data],2,0)</f>
        <v>REVS610611375</v>
      </c>
      <c r="F55" s="6" t="s">
        <v>200</v>
      </c>
      <c r="G55" s="7" t="s">
        <v>201</v>
      </c>
      <c r="H55" s="7" t="str">
        <f>+VLOOKUP(G55,[1]!CLAVES[#Data],2,FALSE)</f>
        <v>ÁCIDO TRANEXÁMICO. SOLUCIÓN INYECTABLE. CADA ML DE SOLUCIÓN ESTÉRIL PARA INYECCIÓN INTRAVENOSA CONTIENE: ÁCIDO TRANEXÁMICO 100 MG. VEHÍCULO C.B.P. 1 ML. CAJA CON 10 VIALES DE 10 ML.</v>
      </c>
      <c r="I55" s="8">
        <v>1</v>
      </c>
      <c r="J55" s="9" t="s">
        <v>202</v>
      </c>
      <c r="K55" s="10">
        <v>46174</v>
      </c>
      <c r="L55" s="10"/>
      <c r="M55" s="11">
        <v>11241.25</v>
      </c>
      <c r="N55" s="11">
        <f t="shared" si="0"/>
        <v>11241.25</v>
      </c>
      <c r="O55" s="4"/>
      <c r="P55" s="4"/>
      <c r="Q55" s="12"/>
      <c r="R55" s="4"/>
      <c r="S55" s="4"/>
      <c r="T55" s="4"/>
    </row>
    <row r="56" spans="1:20" x14ac:dyDescent="0.25">
      <c r="A56" s="1" t="s">
        <v>0</v>
      </c>
      <c r="B56" s="2">
        <v>45608</v>
      </c>
      <c r="C56" s="3">
        <v>82988608</v>
      </c>
      <c r="D56" s="4" t="s">
        <v>90</v>
      </c>
      <c r="E56" s="5" t="str">
        <f>VLOOKUP(F56,[1]!PROVEEDORES[#Data],2,0)</f>
        <v>FMA9301181B1</v>
      </c>
      <c r="F56" s="6" t="s">
        <v>203</v>
      </c>
      <c r="G56" s="7" t="s">
        <v>204</v>
      </c>
      <c r="H56" s="7" t="str">
        <f>+VLOOKUP(G56,[1]!CLAVES[#Data],2,FALSE)</f>
        <v>Aprepitant. Cápsula Cada Cápsula contiene: 125 mg de Aprepitant Cada Cápsula contiene: 80 mg de Aprepitant Envase con una Cápsula de 125 mg y 2 Cápsulas de 80 mg</v>
      </c>
      <c r="I56" s="8">
        <v>88</v>
      </c>
      <c r="J56" s="9" t="s">
        <v>205</v>
      </c>
      <c r="K56" s="10">
        <v>45794</v>
      </c>
      <c r="L56" s="10">
        <v>45778</v>
      </c>
      <c r="M56" s="11">
        <v>732.86</v>
      </c>
      <c r="N56" s="11">
        <f t="shared" si="0"/>
        <v>64491.68</v>
      </c>
      <c r="O56" s="4"/>
      <c r="P56" s="4"/>
      <c r="Q56" s="12"/>
      <c r="R56" s="4"/>
      <c r="S56" s="4"/>
      <c r="T56" s="4"/>
    </row>
    <row r="57" spans="1:20" x14ac:dyDescent="0.25">
      <c r="A57" s="1" t="s">
        <v>0</v>
      </c>
      <c r="B57" s="2">
        <v>45608</v>
      </c>
      <c r="C57" s="3">
        <v>82988608</v>
      </c>
      <c r="D57" s="4" t="s">
        <v>90</v>
      </c>
      <c r="E57" s="5" t="str">
        <f>VLOOKUP(F57,[1]!PROVEEDORES[#Data],2,0)</f>
        <v>FMA9301181B1</v>
      </c>
      <c r="F57" s="6" t="s">
        <v>203</v>
      </c>
      <c r="G57" s="7" t="s">
        <v>206</v>
      </c>
      <c r="H57" s="7" t="str">
        <f>+VLOOKUP(G57,[1]!CLAVES[#Data],2,FALSE)</f>
        <v>Temozolomida. Cápsula Cada Cápsula contiene: Temozolomida 100 mg Envase con 5 Cápsulas</v>
      </c>
      <c r="I57" s="8">
        <v>6</v>
      </c>
      <c r="J57" s="9" t="s">
        <v>207</v>
      </c>
      <c r="K57" s="10">
        <v>46030</v>
      </c>
      <c r="L57" s="10">
        <v>45292</v>
      </c>
      <c r="M57" s="11">
        <v>2284.1999999999998</v>
      </c>
      <c r="N57" s="11">
        <f t="shared" si="0"/>
        <v>13705.199999999999</v>
      </c>
      <c r="O57" s="4"/>
      <c r="P57" s="4"/>
      <c r="Q57" s="12"/>
      <c r="R57" s="4"/>
      <c r="S57" s="4"/>
      <c r="T57" s="4"/>
    </row>
    <row r="58" spans="1:20" x14ac:dyDescent="0.25">
      <c r="A58" s="1" t="s">
        <v>0</v>
      </c>
      <c r="B58" s="2">
        <v>45608</v>
      </c>
      <c r="C58" s="3">
        <v>82988608</v>
      </c>
      <c r="D58" s="4" t="s">
        <v>90</v>
      </c>
      <c r="E58" s="5" t="str">
        <f>VLOOKUP(F58,[1]!PROVEEDORES[#Data],2,0)</f>
        <v>FMA9301181B1</v>
      </c>
      <c r="F58" s="6" t="s">
        <v>203</v>
      </c>
      <c r="G58" s="7" t="s">
        <v>208</v>
      </c>
      <c r="H58" s="7" t="str">
        <f>+VLOOKUP(G58,[1]!CLAVES[#Data],2,FALSE)</f>
        <v>Colistimetato. Solución Inyectable Cada frasco ámpula con liofilizado contiene: Colistimetato sódico equivalente a 150 mg de colistimetato Envase con un frasco ámpula con liofilizado.</v>
      </c>
      <c r="I58" s="8">
        <v>130</v>
      </c>
      <c r="J58" s="9" t="s">
        <v>209</v>
      </c>
      <c r="K58" s="10">
        <v>46081</v>
      </c>
      <c r="L58" s="10">
        <v>44621</v>
      </c>
      <c r="M58" s="11">
        <v>476.61</v>
      </c>
      <c r="N58" s="11">
        <f t="shared" si="0"/>
        <v>61959.3</v>
      </c>
      <c r="O58" s="4"/>
      <c r="P58" s="4"/>
      <c r="Q58" s="12"/>
      <c r="R58" s="4"/>
      <c r="S58" s="4"/>
      <c r="T58" s="4"/>
    </row>
    <row r="59" spans="1:20" x14ac:dyDescent="0.25">
      <c r="A59" s="1" t="s">
        <v>0</v>
      </c>
      <c r="B59" s="2">
        <v>45608</v>
      </c>
      <c r="C59" s="3">
        <v>82988608</v>
      </c>
      <c r="D59" s="4" t="s">
        <v>90</v>
      </c>
      <c r="E59" s="5" t="str">
        <f>VLOOKUP(F59,[1]!PROVEEDORES[#Data],2,0)</f>
        <v>FMA9301181B1</v>
      </c>
      <c r="F59" s="6" t="s">
        <v>203</v>
      </c>
      <c r="G59" s="7" t="s">
        <v>210</v>
      </c>
      <c r="H59" s="7" t="str">
        <f>+VLOOKUP(G59,[1]!CLAVES[#Data],2,FALSE)</f>
        <v>Amfotericina B Liposomal. Solución Inyectable. Cada frasco ámpula con liofilizado contiene: Amfotericina B Liposomal 50 mg. Envase con 1 frasco ámpula con liofilizado un frasco ámpula con o sin 12 ml. de diluyente un filtro de 5 micras.</v>
      </c>
      <c r="I59" s="8">
        <v>40</v>
      </c>
      <c r="J59" s="27" t="s">
        <v>211</v>
      </c>
      <c r="K59" s="10">
        <v>46081</v>
      </c>
      <c r="L59" s="10">
        <v>45352</v>
      </c>
      <c r="M59" s="11">
        <v>1841</v>
      </c>
      <c r="N59" s="11">
        <f t="shared" si="0"/>
        <v>73640</v>
      </c>
      <c r="O59" s="4"/>
      <c r="P59" s="4"/>
      <c r="Q59" s="12"/>
      <c r="R59" s="4"/>
      <c r="S59" s="4"/>
      <c r="T59" s="4"/>
    </row>
    <row r="60" spans="1:20" x14ac:dyDescent="0.25">
      <c r="A60" s="1" t="s">
        <v>0</v>
      </c>
      <c r="B60" s="2">
        <v>45608</v>
      </c>
      <c r="C60" s="3">
        <v>82988608</v>
      </c>
      <c r="D60" s="4" t="s">
        <v>90</v>
      </c>
      <c r="E60" s="5" t="str">
        <f>VLOOKUP(F60,[1]!PROVEEDORES[#Data],2,0)</f>
        <v>FMA9301181B1</v>
      </c>
      <c r="F60" s="6" t="s">
        <v>203</v>
      </c>
      <c r="G60" s="7" t="s">
        <v>201</v>
      </c>
      <c r="H60" s="7" t="str">
        <f>+VLOOKUP(G60,[1]!CLAVES[#Data],2,FALSE)</f>
        <v>ÁCIDO TRANEXÁMICO. SOLUCIÓN INYECTABLE. CADA ML DE SOLUCIÓN ESTÉRIL PARA INYECCIÓN INTRAVENOSA CONTIENE: ÁCIDO TRANEXÁMICO 100 MG. VEHÍCULO C.B.P. 1 ML. CAJA CON 10 VIALES DE 10 ML.</v>
      </c>
      <c r="I60" s="8">
        <v>34</v>
      </c>
      <c r="J60" s="9" t="s">
        <v>212</v>
      </c>
      <c r="K60" s="10">
        <v>46173</v>
      </c>
      <c r="L60" s="10">
        <v>45413</v>
      </c>
      <c r="M60" s="11">
        <v>11000</v>
      </c>
      <c r="N60" s="11">
        <f t="shared" si="0"/>
        <v>374000</v>
      </c>
      <c r="O60" s="4"/>
      <c r="P60" s="4"/>
      <c r="Q60" s="12"/>
      <c r="R60" s="4"/>
      <c r="S60" s="4"/>
      <c r="T60" s="4"/>
    </row>
    <row r="61" spans="1:20" x14ac:dyDescent="0.25">
      <c r="A61" s="1" t="s">
        <v>0</v>
      </c>
      <c r="B61" s="2">
        <v>45608</v>
      </c>
      <c r="C61" s="3">
        <v>82988612</v>
      </c>
      <c r="D61" s="4" t="s">
        <v>90</v>
      </c>
      <c r="E61" s="5" t="str">
        <f>VLOOKUP(F61,[1]!PROVEEDORES[#Data],2,0)</f>
        <v>FMA9301181B1</v>
      </c>
      <c r="F61" s="6" t="s">
        <v>203</v>
      </c>
      <c r="G61" s="7" t="s">
        <v>213</v>
      </c>
      <c r="H61" s="7" t="str">
        <f>+VLOOKUP(G61,[1]!CLAVES[#Data],2,FALSE)</f>
        <v>Trastuzumab Emtansina. Solución inyectable. Cada frasco ámpula con polvo liofilizado contiene: Trastuzumab emtansina 160 mg. Envase con un frasco ámpula con polvo liofilizado con 160 mg (20 mg/ml).</v>
      </c>
      <c r="I61" s="8">
        <v>4</v>
      </c>
      <c r="J61" s="9" t="s">
        <v>214</v>
      </c>
      <c r="K61" s="10">
        <v>46419</v>
      </c>
      <c r="L61" s="10">
        <v>45323</v>
      </c>
      <c r="M61" s="11">
        <v>42255</v>
      </c>
      <c r="N61" s="11">
        <f t="shared" si="0"/>
        <v>169020</v>
      </c>
      <c r="O61" s="4"/>
      <c r="P61" s="4"/>
      <c r="Q61" s="12"/>
      <c r="R61" s="4"/>
      <c r="S61" s="4"/>
      <c r="T61" s="4"/>
    </row>
    <row r="62" spans="1:20" x14ac:dyDescent="0.25">
      <c r="A62" s="1" t="s">
        <v>0</v>
      </c>
      <c r="B62" s="2">
        <v>45608</v>
      </c>
      <c r="C62" s="3">
        <v>82988612</v>
      </c>
      <c r="D62" s="4" t="s">
        <v>90</v>
      </c>
      <c r="E62" s="5" t="str">
        <f>VLOOKUP(F62,[1]!PROVEEDORES[#Data],2,0)</f>
        <v>FMA9301181B1</v>
      </c>
      <c r="F62" s="6" t="s">
        <v>203</v>
      </c>
      <c r="G62" s="7" t="s">
        <v>215</v>
      </c>
      <c r="H62" s="7" t="str">
        <f>+VLOOKUP(G62,[1]!CLAVES[#Data],2,FALSE)</f>
        <v>PERTUZUMAB. SOLUCIÓN INYECTABLE. Cada frasco ámpula contiene: Pertuzumab 420 mg Envase con frasco ámpula con 14 mL.</v>
      </c>
      <c r="I62" s="8">
        <v>9</v>
      </c>
      <c r="J62" s="9" t="s">
        <v>216</v>
      </c>
      <c r="K62" s="10">
        <v>46081</v>
      </c>
      <c r="L62" s="10">
        <v>45323</v>
      </c>
      <c r="M62" s="11">
        <v>49413</v>
      </c>
      <c r="N62" s="11">
        <f t="shared" si="0"/>
        <v>444717</v>
      </c>
      <c r="O62" s="4"/>
      <c r="P62" s="4"/>
      <c r="Q62" s="12"/>
      <c r="R62" s="4"/>
      <c r="S62" s="4"/>
      <c r="T62" s="4"/>
    </row>
    <row r="63" spans="1:20" x14ac:dyDescent="0.25">
      <c r="A63" s="1" t="s">
        <v>0</v>
      </c>
      <c r="B63" s="2">
        <v>45608</v>
      </c>
      <c r="C63" s="3">
        <v>82988612</v>
      </c>
      <c r="D63" s="4" t="s">
        <v>90</v>
      </c>
      <c r="E63" s="5" t="str">
        <f>VLOOKUP(F63,[1]!PROVEEDORES[#Data],2,0)</f>
        <v>FMA9301181B1</v>
      </c>
      <c r="F63" s="6" t="s">
        <v>203</v>
      </c>
      <c r="G63" s="7" t="s">
        <v>217</v>
      </c>
      <c r="H63" s="7" t="str">
        <f>+VLOOKUP(G63,[1]!CLAVES[#Data],2,FALSE)</f>
        <v>Trastuzumab. Solucion inyectable cada frasco ámpula contiene: Trastuzumab 600 mg envase con un frasco ámpula con 5 ml (600 mg/5 ml)</v>
      </c>
      <c r="I63" s="8">
        <v>8</v>
      </c>
      <c r="J63" s="9" t="s">
        <v>218</v>
      </c>
      <c r="K63" s="10">
        <v>45962</v>
      </c>
      <c r="L63" s="10">
        <v>45323</v>
      </c>
      <c r="M63" s="11">
        <v>21011.15</v>
      </c>
      <c r="N63" s="11">
        <f t="shared" si="0"/>
        <v>168089.2</v>
      </c>
      <c r="O63" s="4"/>
      <c r="P63" s="4"/>
      <c r="Q63" s="12"/>
      <c r="R63" s="4"/>
      <c r="S63" s="4"/>
      <c r="T63" s="4"/>
    </row>
    <row r="64" spans="1:20" x14ac:dyDescent="0.25">
      <c r="A64" s="1" t="s">
        <v>0</v>
      </c>
      <c r="B64" s="2">
        <v>45608</v>
      </c>
      <c r="C64" s="3">
        <v>82988612</v>
      </c>
      <c r="D64" s="4" t="s">
        <v>90</v>
      </c>
      <c r="E64" s="5" t="str">
        <f>VLOOKUP(F64,[1]!PROVEEDORES[#Data],2,0)</f>
        <v>FMA9301181B1</v>
      </c>
      <c r="F64" s="6" t="s">
        <v>203</v>
      </c>
      <c r="G64" s="7" t="s">
        <v>219</v>
      </c>
      <c r="H64" s="7" t="str">
        <f>+VLOOKUP(G64,[1]!CLAVES[#Data],2,FALSE)</f>
        <v>Elosulfasa alfa. Solucion inyectable cada frasco ámpula contiene: Elosulfasa alfa 5 mg envase con un frasco ámpula con 5 ml (5 mg/5 ml).</v>
      </c>
      <c r="I64" s="8">
        <v>70</v>
      </c>
      <c r="J64" s="9" t="s">
        <v>220</v>
      </c>
      <c r="K64" s="10">
        <v>46287</v>
      </c>
      <c r="L64" s="10">
        <v>45200</v>
      </c>
      <c r="M64" s="11">
        <v>16535.11</v>
      </c>
      <c r="N64" s="11">
        <f t="shared" si="0"/>
        <v>1157457.7</v>
      </c>
      <c r="O64" s="4"/>
      <c r="P64" s="4"/>
      <c r="Q64" s="12"/>
      <c r="R64" s="4"/>
      <c r="S64" s="4"/>
      <c r="T64" s="4"/>
    </row>
    <row r="65" spans="1:20" x14ac:dyDescent="0.25">
      <c r="A65" s="1" t="s">
        <v>0</v>
      </c>
      <c r="B65" s="2">
        <v>45608</v>
      </c>
      <c r="C65" s="3">
        <v>82988612</v>
      </c>
      <c r="D65" s="4" t="s">
        <v>90</v>
      </c>
      <c r="E65" s="5" t="str">
        <f>VLOOKUP(F65,[1]!PROVEEDORES[#Data],2,0)</f>
        <v>FMA9301181B1</v>
      </c>
      <c r="F65" s="6" t="s">
        <v>203</v>
      </c>
      <c r="G65" s="7" t="s">
        <v>221</v>
      </c>
      <c r="H65" s="7" t="str">
        <f>+VLOOKUP(G65,[1]!CLAVES[#Data],2,FALSE)</f>
        <v>Nivolumab. Solución Inyectable. Cada frasco ámpula contiene: Nivolumab 100 mg Envase con un frasco ámpula con 10 ml de solución (10 mg/ ml).</v>
      </c>
      <c r="I65" s="8">
        <v>6</v>
      </c>
      <c r="J65" s="9" t="s">
        <v>222</v>
      </c>
      <c r="K65" s="10">
        <v>46446</v>
      </c>
      <c r="L65" s="10">
        <v>45352</v>
      </c>
      <c r="M65" s="11">
        <v>28705</v>
      </c>
      <c r="N65" s="11">
        <f t="shared" si="0"/>
        <v>172230</v>
      </c>
      <c r="O65" s="4"/>
      <c r="P65" s="4"/>
      <c r="Q65" s="12"/>
      <c r="R65" s="4"/>
      <c r="S65" s="4"/>
      <c r="T65" s="4"/>
    </row>
    <row r="66" spans="1:20" x14ac:dyDescent="0.25">
      <c r="A66" s="1" t="s">
        <v>0</v>
      </c>
      <c r="B66" s="2">
        <v>45608</v>
      </c>
      <c r="C66" s="3">
        <v>82988612</v>
      </c>
      <c r="D66" s="4" t="s">
        <v>90</v>
      </c>
      <c r="E66" s="5" t="str">
        <f>VLOOKUP(F66,[1]!PROVEEDORES[#Data],2,0)</f>
        <v>FMA9301181B1</v>
      </c>
      <c r="F66" s="6" t="s">
        <v>203</v>
      </c>
      <c r="G66" s="7" t="s">
        <v>223</v>
      </c>
      <c r="H66" s="7" t="str">
        <f>+VLOOKUP(G66,[1]!CLAVES[#Data],2,FALSE)</f>
        <v>PEMBROLIZUMAB. SOLUCIÓN INYECTABLE Cada frasco ámpula contiene: Pembrolizumab 100 mg Envase con un frasco ámpula de 100 mg/ 4 mL.</v>
      </c>
      <c r="I66" s="8">
        <v>6</v>
      </c>
      <c r="J66" s="9" t="s">
        <v>224</v>
      </c>
      <c r="K66" s="10">
        <v>46089</v>
      </c>
      <c r="L66" s="10">
        <v>45352</v>
      </c>
      <c r="M66" s="11">
        <v>52000</v>
      </c>
      <c r="N66" s="11">
        <f t="shared" ref="N66:N129" si="1">+M66*I66</f>
        <v>312000</v>
      </c>
      <c r="O66" s="4"/>
      <c r="P66" s="4"/>
      <c r="Q66" s="12"/>
      <c r="R66" s="4"/>
      <c r="S66" s="4"/>
      <c r="T66" s="4"/>
    </row>
    <row r="67" spans="1:20" x14ac:dyDescent="0.25">
      <c r="A67" s="1" t="s">
        <v>0</v>
      </c>
      <c r="B67" s="2">
        <v>45608</v>
      </c>
      <c r="C67" s="3">
        <v>82988612</v>
      </c>
      <c r="D67" s="4" t="s">
        <v>90</v>
      </c>
      <c r="E67" s="5" t="str">
        <f>VLOOKUP(F67,[1]!PROVEEDORES[#Data],2,0)</f>
        <v>FMA9301181B1</v>
      </c>
      <c r="F67" s="6" t="s">
        <v>203</v>
      </c>
      <c r="G67" s="7" t="s">
        <v>225</v>
      </c>
      <c r="H67" s="7" t="str">
        <f>+VLOOKUP(G67,[1]!CLAVES[#Data],2,FALSE)</f>
        <v>Rituximab. Solución Inyectable Cada frasco ámpula contiene Rituximab 500 mg Envase con un frasco ámpula con 50 ml.</v>
      </c>
      <c r="I67" s="8">
        <v>20</v>
      </c>
      <c r="J67" s="9" t="s">
        <v>226</v>
      </c>
      <c r="K67" s="10">
        <v>45873</v>
      </c>
      <c r="L67" s="10">
        <v>45139</v>
      </c>
      <c r="M67" s="11">
        <v>4414.5600000000004</v>
      </c>
      <c r="N67" s="11">
        <f t="shared" si="1"/>
        <v>88291.200000000012</v>
      </c>
      <c r="O67" s="4"/>
      <c r="P67" s="4"/>
      <c r="Q67" s="12"/>
      <c r="R67" s="4"/>
      <c r="S67" s="4"/>
      <c r="T67" s="4"/>
    </row>
    <row r="68" spans="1:20" x14ac:dyDescent="0.25">
      <c r="A68" s="1" t="s">
        <v>0</v>
      </c>
      <c r="B68" s="2">
        <v>45608</v>
      </c>
      <c r="C68" s="3">
        <v>82988612</v>
      </c>
      <c r="D68" s="4" t="s">
        <v>90</v>
      </c>
      <c r="E68" s="5" t="str">
        <f>VLOOKUP(F68,[1]!PROVEEDORES[#Data],2,0)</f>
        <v>FMA9301181B1</v>
      </c>
      <c r="F68" s="6" t="s">
        <v>203</v>
      </c>
      <c r="G68" s="7" t="s">
        <v>227</v>
      </c>
      <c r="H68" s="7" t="str">
        <f>+VLOOKUP(G68,[1]!CLAVES[#Data],2,FALSE)</f>
        <v>Pegfilgrastim. Solución Inyectable Cada jeringa prellenada contiene: Pegfilgrastim 6 mg Envase con una jeringa prellenada con 6 mg/0.60 ml.</v>
      </c>
      <c r="I68" s="8">
        <v>14</v>
      </c>
      <c r="J68" s="9" t="s">
        <v>228</v>
      </c>
      <c r="K68" s="10">
        <v>46446</v>
      </c>
      <c r="L68" s="10">
        <v>45323</v>
      </c>
      <c r="M68" s="11">
        <v>11050</v>
      </c>
      <c r="N68" s="11">
        <f t="shared" si="1"/>
        <v>154700</v>
      </c>
      <c r="O68" s="4"/>
      <c r="P68" s="4"/>
      <c r="Q68" s="12"/>
      <c r="R68" s="4"/>
      <c r="S68" s="4"/>
      <c r="T68" s="4"/>
    </row>
    <row r="69" spans="1:20" x14ac:dyDescent="0.25">
      <c r="A69" s="1" t="s">
        <v>0</v>
      </c>
      <c r="B69" s="2">
        <v>45608</v>
      </c>
      <c r="C69" s="3">
        <v>82988612</v>
      </c>
      <c r="D69" s="4" t="s">
        <v>90</v>
      </c>
      <c r="E69" s="5" t="str">
        <f>VLOOKUP(F69,[1]!PROVEEDORES[#Data],2,0)</f>
        <v>FMA9301181B1</v>
      </c>
      <c r="F69" s="6" t="s">
        <v>203</v>
      </c>
      <c r="G69" s="7" t="s">
        <v>229</v>
      </c>
      <c r="H69" s="7" t="str">
        <f>+VLOOKUP(G69,[1]!CLAVES[#Data],2,FALSE)</f>
        <v>Darbepoetina alfa. Solución Inyectable. Cada jeringa prellenada contiene:Darbepoetina alfa 300 µg. Envase con 1 microjeringa con 0.6 ml.</v>
      </c>
      <c r="I69" s="8">
        <v>14</v>
      </c>
      <c r="J69" s="9" t="s">
        <v>230</v>
      </c>
      <c r="K69" s="10">
        <v>46203</v>
      </c>
      <c r="L69" s="10">
        <v>45078</v>
      </c>
      <c r="M69" s="11">
        <v>4428</v>
      </c>
      <c r="N69" s="11">
        <f t="shared" si="1"/>
        <v>61992</v>
      </c>
      <c r="O69" s="4"/>
      <c r="P69" s="4"/>
      <c r="Q69" s="12"/>
      <c r="R69" s="4"/>
      <c r="S69" s="4"/>
      <c r="T69" s="4"/>
    </row>
    <row r="70" spans="1:20" x14ac:dyDescent="0.25">
      <c r="A70" s="1" t="s">
        <v>0</v>
      </c>
      <c r="B70" s="2">
        <v>45608</v>
      </c>
      <c r="C70" s="3">
        <v>82988612</v>
      </c>
      <c r="D70" s="4" t="s">
        <v>90</v>
      </c>
      <c r="E70" s="5" t="str">
        <f>VLOOKUP(F70,[1]!PROVEEDORES[#Data],2,0)</f>
        <v>FMA9301181B1</v>
      </c>
      <c r="F70" s="6" t="s">
        <v>203</v>
      </c>
      <c r="G70" s="7" t="s">
        <v>231</v>
      </c>
      <c r="H70" s="7" t="str">
        <f>+VLOOKUP(G70,[1]!CLAVES[#Data],2,FALSE)</f>
        <v>Denosumab. Solución inyectable. Cada frasco ámpula contiene: Denosumab 120 mg Envase con un frasco ámpula con 1.7 ml.</v>
      </c>
      <c r="I70" s="8">
        <v>44</v>
      </c>
      <c r="J70" s="9" t="s">
        <v>232</v>
      </c>
      <c r="K70" s="10">
        <v>46418</v>
      </c>
      <c r="L70" s="10">
        <v>45292</v>
      </c>
      <c r="M70" s="11">
        <v>276202</v>
      </c>
      <c r="N70" s="11">
        <f t="shared" si="1"/>
        <v>12152888</v>
      </c>
      <c r="O70" s="4"/>
      <c r="P70" s="4"/>
      <c r="Q70" s="12"/>
      <c r="R70" s="4"/>
      <c r="S70" s="4"/>
      <c r="T70" s="4"/>
    </row>
    <row r="71" spans="1:20" x14ac:dyDescent="0.25">
      <c r="A71" s="1" t="s">
        <v>0</v>
      </c>
      <c r="B71" s="2">
        <v>45608</v>
      </c>
      <c r="C71" s="3">
        <v>82988612</v>
      </c>
      <c r="D71" s="4" t="s">
        <v>90</v>
      </c>
      <c r="E71" s="5" t="str">
        <f>VLOOKUP(F71,[1]!PROVEEDORES[#Data],2,0)</f>
        <v>FMA9301181B1</v>
      </c>
      <c r="F71" s="6" t="s">
        <v>203</v>
      </c>
      <c r="G71" s="7" t="s">
        <v>233</v>
      </c>
      <c r="H71" s="7" t="str">
        <f>+VLOOKUP(G71,[1]!CLAVES[#Data],2,FALSE)</f>
        <v>Ipilimumab. Solución inyectable. Cada frasco ámpula contiene: Ipilimumab 50 mg Envase con un frasco ámpula con 10 ml (50 mg/10 ml).</v>
      </c>
      <c r="I71" s="8">
        <v>8</v>
      </c>
      <c r="J71" s="9" t="s">
        <v>234</v>
      </c>
      <c r="K71" s="10">
        <v>46173</v>
      </c>
      <c r="L71" s="10">
        <v>45078</v>
      </c>
      <c r="M71" s="11">
        <v>76844.25</v>
      </c>
      <c r="N71" s="11">
        <f t="shared" si="1"/>
        <v>614754</v>
      </c>
      <c r="O71" s="4"/>
      <c r="P71" s="4"/>
      <c r="Q71" s="12"/>
      <c r="R71" s="4"/>
      <c r="S71" s="4"/>
      <c r="T71" s="4"/>
    </row>
    <row r="72" spans="1:20" x14ac:dyDescent="0.25">
      <c r="A72" s="1" t="s">
        <v>0</v>
      </c>
      <c r="B72" s="2">
        <v>45608</v>
      </c>
      <c r="C72" s="3">
        <v>82988612</v>
      </c>
      <c r="D72" s="4" t="s">
        <v>90</v>
      </c>
      <c r="E72" s="5" t="str">
        <f>VLOOKUP(F72,[1]!PROVEEDORES[#Data],2,0)</f>
        <v>FMA9301181B1</v>
      </c>
      <c r="F72" s="6" t="s">
        <v>203</v>
      </c>
      <c r="G72" s="7" t="s">
        <v>235</v>
      </c>
      <c r="H72" s="7" t="str">
        <f>+VLOOKUP(G72,[1]!CLAVES[#Data],2,FALSE)</f>
        <v>Trastuzumab Emtansina. Solución inyectable. Cada frasco ámpula con polvo liofilizado contiene: Trastuzumab emtansina 100 mg. Envase con un frasco ámpula con polvo liofilizado con 100 mg (20 mg/ml).</v>
      </c>
      <c r="I72" s="8">
        <v>6</v>
      </c>
      <c r="J72" s="9" t="s">
        <v>236</v>
      </c>
      <c r="K72" s="10">
        <v>46406</v>
      </c>
      <c r="L72" s="10">
        <v>45292</v>
      </c>
      <c r="M72" s="11">
        <v>26409</v>
      </c>
      <c r="N72" s="11">
        <f t="shared" si="1"/>
        <v>158454</v>
      </c>
      <c r="O72" s="4"/>
      <c r="P72" s="4"/>
      <c r="Q72" s="12"/>
      <c r="R72" s="4"/>
      <c r="S72" s="4"/>
      <c r="T72" s="4"/>
    </row>
    <row r="73" spans="1:20" x14ac:dyDescent="0.25">
      <c r="A73" s="1" t="s">
        <v>0</v>
      </c>
      <c r="B73" s="2">
        <v>45609</v>
      </c>
      <c r="C73" s="3" t="s">
        <v>237</v>
      </c>
      <c r="D73" s="4">
        <v>3527509067</v>
      </c>
      <c r="E73" s="5" t="str">
        <f>VLOOKUP(F73,[1]!PROVEEDORES[#Data],2,0)</f>
        <v>AWA100510194</v>
      </c>
      <c r="F73" s="6" t="s">
        <v>238</v>
      </c>
      <c r="G73" s="7" t="s">
        <v>239</v>
      </c>
      <c r="H73" s="7" t="str">
        <f>+VLOOKUP(G73,[1]!CLAVES[#Data],2,FALSE)</f>
        <v>Rifaximina. Tableta Cada Tableta contiene: Rifaximina 200 mg Envase con 28 Tabletas.</v>
      </c>
      <c r="I73" s="8">
        <v>80</v>
      </c>
      <c r="J73" s="9">
        <v>29714</v>
      </c>
      <c r="K73" s="10">
        <v>46599</v>
      </c>
      <c r="L73" s="10">
        <v>45504</v>
      </c>
      <c r="M73" s="11">
        <v>218</v>
      </c>
      <c r="N73" s="11">
        <f t="shared" si="1"/>
        <v>17440</v>
      </c>
      <c r="O73" s="4" t="s">
        <v>240</v>
      </c>
      <c r="P73" s="4" t="s">
        <v>241</v>
      </c>
      <c r="Q73" s="12" t="s">
        <v>7</v>
      </c>
      <c r="R73" s="4" t="s">
        <v>242</v>
      </c>
      <c r="S73" s="4" t="s">
        <v>243</v>
      </c>
      <c r="T73" s="4"/>
    </row>
    <row r="74" spans="1:20" x14ac:dyDescent="0.25">
      <c r="A74" s="1" t="s">
        <v>0</v>
      </c>
      <c r="B74" s="2">
        <v>45609</v>
      </c>
      <c r="C74" s="3" t="s">
        <v>244</v>
      </c>
      <c r="D74" s="4">
        <v>1819750168</v>
      </c>
      <c r="E74" s="5" t="str">
        <f>VLOOKUP(F74,[1]!PROVEEDORES[#Data],2,0)</f>
        <v>FGL960710DG4</v>
      </c>
      <c r="F74" s="6" t="s">
        <v>245</v>
      </c>
      <c r="G74" s="7" t="s">
        <v>246</v>
      </c>
      <c r="H74" s="7" t="str">
        <f>+VLOOKUP(G74,[1]!CLAVES[#Data],2,FALSE)</f>
        <v>Tubos. Endobronquial para intubación de bronquio derecho de plástico grado médico con diseño del globo bronquial en forma de "S" y un orificio Tipo: Murphy que se acopla con la entrada del lóbulo superior derecho con marcas numéricas   para   determinar   la   profundidad   de   la colocación  del  tubo  termosensible  con  doble  lumen (bronquial y traqueal) con globo individual de alto volumen  y  baja  presión  (traqueal  y  bronquial)  y  sus respectivos  globos  piloto  rotulados  con  válvulas  de autosellado traqueal y     bronquial con estilete preinsertado  que  le  permite  conservar  la  curvatura bronquial preformada con punta atraumática y líneas radiopacas empaque individual estéril. Incluye: Dos conectores de plástico en ángulo recto con puertos de  succión  adaptador  y  tubo  tipo  carlens  unido  a conectores de polipropileno y dos catéteres de succión extralargos estériles calibre 39 Fr diámetro del lumen traqueal 7.0 mm diámetro del lumen bronquial 7.0 mm. Pieza.</v>
      </c>
      <c r="I74" s="8">
        <v>20</v>
      </c>
      <c r="J74" s="9">
        <v>2406011739</v>
      </c>
      <c r="K74" s="10">
        <v>47269</v>
      </c>
      <c r="L74" s="10">
        <v>45444</v>
      </c>
      <c r="M74" s="11">
        <v>699.89</v>
      </c>
      <c r="N74" s="11">
        <f t="shared" si="1"/>
        <v>13997.8</v>
      </c>
      <c r="O74" s="4" t="s">
        <v>247</v>
      </c>
      <c r="P74" s="4" t="s">
        <v>54</v>
      </c>
      <c r="Q74" s="12" t="s">
        <v>7</v>
      </c>
      <c r="R74" s="4" t="s">
        <v>248</v>
      </c>
      <c r="S74" s="4" t="s">
        <v>59</v>
      </c>
      <c r="T74" s="4"/>
    </row>
    <row r="75" spans="1:20" x14ac:dyDescent="0.25">
      <c r="A75" s="1" t="s">
        <v>0</v>
      </c>
      <c r="B75" s="2">
        <v>45609</v>
      </c>
      <c r="C75" s="3" t="s">
        <v>249</v>
      </c>
      <c r="D75" s="4">
        <v>2372851523</v>
      </c>
      <c r="E75" s="5" t="str">
        <f>VLOOKUP(F75,[1]!PROVEEDORES[#Data],2,0)</f>
        <v>CPL8512305I2</v>
      </c>
      <c r="F75" s="6" t="s">
        <v>51</v>
      </c>
      <c r="G75" s="7" t="s">
        <v>250</v>
      </c>
      <c r="H75" s="7" t="str">
        <f>+VLOOKUP(G75,[1]!CLAVES[#Data],2,FALSE)</f>
        <v>Cánulas Orofaríngeas. De plástico transparente o translucido. Tipo: guedel/berman. Tamaño: 6 Longitud: 110 mm. Pieza</v>
      </c>
      <c r="I75" s="8">
        <v>30</v>
      </c>
      <c r="J75" s="9">
        <v>2309012246</v>
      </c>
      <c r="K75" s="10">
        <v>46966</v>
      </c>
      <c r="L75" s="10">
        <v>45292</v>
      </c>
      <c r="M75" s="11">
        <v>5.9</v>
      </c>
      <c r="N75" s="11">
        <f t="shared" si="1"/>
        <v>177</v>
      </c>
      <c r="O75" s="4" t="s">
        <v>251</v>
      </c>
      <c r="P75" s="4" t="s">
        <v>54</v>
      </c>
      <c r="Q75" s="12" t="s">
        <v>7</v>
      </c>
      <c r="R75" s="4" t="s">
        <v>252</v>
      </c>
      <c r="S75" s="4" t="s">
        <v>36</v>
      </c>
      <c r="T75" s="4"/>
    </row>
    <row r="76" spans="1:20" x14ac:dyDescent="0.25">
      <c r="A76" s="1" t="s">
        <v>0</v>
      </c>
      <c r="B76" s="2">
        <v>45609</v>
      </c>
      <c r="C76" s="3" t="s">
        <v>253</v>
      </c>
      <c r="D76" s="4">
        <v>2015567658</v>
      </c>
      <c r="E76" s="5" t="str">
        <f>VLOOKUP(F76,[1]!PROVEEDORES[#Data],2,0)</f>
        <v>IAA980126MD4</v>
      </c>
      <c r="F76" s="6" t="s">
        <v>254</v>
      </c>
      <c r="G76" s="7" t="s">
        <v>255</v>
      </c>
      <c r="H76" s="7" t="str">
        <f>+VLOOKUP(G76,[1]!CLAVES[#Data],2,FALSE)</f>
        <v>Hemostáticos. Esponja hemostática de gelatina o colágeno de: 20 a 30 x 50 a 60 mm. Envase con una pieza.</v>
      </c>
      <c r="I76" s="8">
        <v>284</v>
      </c>
      <c r="J76" s="9" t="s">
        <v>256</v>
      </c>
      <c r="K76" s="10">
        <v>46904</v>
      </c>
      <c r="L76" s="10">
        <v>45413</v>
      </c>
      <c r="M76" s="11">
        <v>59.25</v>
      </c>
      <c r="N76" s="11">
        <f t="shared" si="1"/>
        <v>16827</v>
      </c>
      <c r="O76" s="4" t="s">
        <v>257</v>
      </c>
      <c r="P76" s="4" t="s">
        <v>241</v>
      </c>
      <c r="Q76" s="12" t="s">
        <v>7</v>
      </c>
      <c r="R76" s="4" t="s">
        <v>258</v>
      </c>
      <c r="S76" s="4" t="s">
        <v>113</v>
      </c>
      <c r="T76" s="4"/>
    </row>
    <row r="77" spans="1:20" x14ac:dyDescent="0.25">
      <c r="A77" s="1" t="s">
        <v>0</v>
      </c>
      <c r="B77" s="2">
        <v>45609</v>
      </c>
      <c r="C77" s="3" t="s">
        <v>259</v>
      </c>
      <c r="D77" s="4">
        <v>598660853</v>
      </c>
      <c r="E77" s="5" t="str">
        <f>VLOOKUP(F77,[1]!PROVEEDORES[#Data],2,0)</f>
        <v>SMS200716NZ4</v>
      </c>
      <c r="F77" s="6" t="s">
        <v>128</v>
      </c>
      <c r="G77" s="7" t="s">
        <v>260</v>
      </c>
      <c r="H77" s="7" t="str">
        <f>+VLOOKUP(G77,[1]!CLAVES[#Data],2,FALSE)</f>
        <v>Itraconazol. Cápsula Cada Cápsula contiene: Itraconazol 100 mg Envase con 15 Cápsulas.</v>
      </c>
      <c r="I77" s="8">
        <v>816</v>
      </c>
      <c r="J77" s="9" t="s">
        <v>261</v>
      </c>
      <c r="K77" s="10">
        <v>46366</v>
      </c>
      <c r="L77" s="10">
        <v>45270</v>
      </c>
      <c r="M77" s="11">
        <v>37.6</v>
      </c>
      <c r="N77" s="11">
        <f t="shared" si="1"/>
        <v>30681.600000000002</v>
      </c>
      <c r="O77" s="4" t="s">
        <v>262</v>
      </c>
      <c r="P77" s="4" t="s">
        <v>16</v>
      </c>
      <c r="Q77" s="12" t="s">
        <v>7</v>
      </c>
      <c r="R77" s="4" t="s">
        <v>263</v>
      </c>
      <c r="S77" s="4" t="s">
        <v>36</v>
      </c>
      <c r="T77" s="4"/>
    </row>
    <row r="78" spans="1:20" x14ac:dyDescent="0.25">
      <c r="A78" s="1" t="s">
        <v>0</v>
      </c>
      <c r="B78" s="2">
        <v>45609</v>
      </c>
      <c r="C78" s="3" t="s">
        <v>264</v>
      </c>
      <c r="D78" s="4">
        <v>701717844</v>
      </c>
      <c r="E78" s="5" t="str">
        <f>VLOOKUP(F78,[1]!PROVEEDORES[#Data],2,0)</f>
        <v>PPO070725F64</v>
      </c>
      <c r="F78" s="6" t="s">
        <v>265</v>
      </c>
      <c r="G78" s="7" t="s">
        <v>266</v>
      </c>
      <c r="H78" s="7" t="str">
        <f>+VLOOKUP(G78,[1]!CLAVES[#Data],2,FALSE)</f>
        <v>Solución para Diálisis Peritoneal baja en magnesio. Solución para Diálisis Peritoneal al 1.5% Cada 100 ml contienen: Glucosa monohidratada: 1.5 g Cloruro de sodio 538 mg Cloruro de calcio dihidratado 25.7 mg Cloruro de magnesio Hexahidratado 5.08 mg Lactato de sodio 448 mg Agua Inyectable c.b.p. 100 ml pH 5.0-5.6 Miliequivalentes por litro: Sodio 132 Calcio 3.5 Magnesio 0.5 Cloruro 96 Lactato 40 Miliosmoles aproximados por litro 347 Envase con bolsa de 6 000 ml.</v>
      </c>
      <c r="I78" s="8">
        <v>36</v>
      </c>
      <c r="J78" s="9" t="s">
        <v>267</v>
      </c>
      <c r="K78" s="10">
        <v>46265</v>
      </c>
      <c r="L78" s="10">
        <v>45535</v>
      </c>
      <c r="M78" s="11">
        <v>125.95</v>
      </c>
      <c r="N78" s="11">
        <f t="shared" si="1"/>
        <v>4534.2</v>
      </c>
      <c r="O78" s="4" t="s">
        <v>268</v>
      </c>
      <c r="P78" s="4" t="s">
        <v>16</v>
      </c>
      <c r="Q78" s="12" t="s">
        <v>7</v>
      </c>
      <c r="R78" s="4" t="s">
        <v>269</v>
      </c>
      <c r="S78" s="4" t="s">
        <v>132</v>
      </c>
      <c r="T78" s="4"/>
    </row>
    <row r="79" spans="1:20" x14ac:dyDescent="0.25">
      <c r="A79" s="1" t="s">
        <v>0</v>
      </c>
      <c r="B79" s="2">
        <v>45609</v>
      </c>
      <c r="C79" s="3" t="s">
        <v>264</v>
      </c>
      <c r="D79" s="4">
        <v>701717844</v>
      </c>
      <c r="E79" s="5" t="str">
        <f>VLOOKUP(F79,[1]!PROVEEDORES[#Data],2,0)</f>
        <v>PPO070725F64</v>
      </c>
      <c r="F79" s="6" t="s">
        <v>265</v>
      </c>
      <c r="G79" s="7" t="s">
        <v>266</v>
      </c>
      <c r="H79" s="7" t="str">
        <f>+VLOOKUP(G79,[1]!CLAVES[#Data],2,FALSE)</f>
        <v>Solución para Diálisis Peritoneal baja en magnesio. Solución para Diálisis Peritoneal al 1.5% Cada 100 ml contienen: Glucosa monohidratada: 1.5 g Cloruro de sodio 538 mg Cloruro de calcio dihidratado 25.7 mg Cloruro de magnesio Hexahidratado 5.08 mg Lactato de sodio 448 mg Agua Inyectable c.b.p. 100 ml pH 5.0-5.6 Miliequivalentes por litro: Sodio 132 Calcio 3.5 Magnesio 0.5 Cloruro 96 Lactato 40 Miliosmoles aproximados por litro 347 Envase con bolsa de 6 000 ml.</v>
      </c>
      <c r="I79" s="8">
        <v>4</v>
      </c>
      <c r="J79" s="9" t="s">
        <v>270</v>
      </c>
      <c r="K79" s="10">
        <v>46265</v>
      </c>
      <c r="L79" s="10">
        <v>45535</v>
      </c>
      <c r="M79" s="11">
        <v>125.95</v>
      </c>
      <c r="N79" s="11">
        <f t="shared" si="1"/>
        <v>503.8</v>
      </c>
      <c r="O79" s="4" t="s">
        <v>268</v>
      </c>
      <c r="P79" s="4" t="s">
        <v>16</v>
      </c>
      <c r="Q79" s="12" t="s">
        <v>7</v>
      </c>
      <c r="R79" s="4" t="s">
        <v>269</v>
      </c>
      <c r="S79" s="4" t="s">
        <v>132</v>
      </c>
      <c r="T79" s="4"/>
    </row>
    <row r="80" spans="1:20" x14ac:dyDescent="0.25">
      <c r="A80" s="1" t="s">
        <v>0</v>
      </c>
      <c r="B80" s="2">
        <v>45609</v>
      </c>
      <c r="C80" s="3" t="s">
        <v>271</v>
      </c>
      <c r="D80" s="4">
        <v>1577980408</v>
      </c>
      <c r="E80" s="5" t="str">
        <f>VLOOKUP(F80,[1]!PROVEEDORES[#Data],2,0)</f>
        <v>PPO070725F64</v>
      </c>
      <c r="F80" s="6" t="s">
        <v>265</v>
      </c>
      <c r="G80" s="7" t="s">
        <v>272</v>
      </c>
      <c r="H80" s="7" t="str">
        <f>+VLOOKUP(G80,[1]!CLAVES[#Data],2,FALSE)</f>
        <v>Lidocaína epinefrina. Solución Inyectable al 2% Cada frasco ámpula contiene: Clorhidrato de lidocaína 1 g Epinefrina (1:200000) 0.25 mg Envase con 5 frascos ámpula con 50 ml.</v>
      </c>
      <c r="I80" s="8">
        <v>118</v>
      </c>
      <c r="J80" s="9" t="s">
        <v>273</v>
      </c>
      <c r="K80" s="10">
        <v>46112</v>
      </c>
      <c r="L80" s="10">
        <v>45382</v>
      </c>
      <c r="M80" s="11">
        <v>139.62</v>
      </c>
      <c r="N80" s="11">
        <f t="shared" si="1"/>
        <v>16475.16</v>
      </c>
      <c r="O80" s="4" t="s">
        <v>15</v>
      </c>
      <c r="P80" s="4" t="s">
        <v>16</v>
      </c>
      <c r="Q80" s="12" t="s">
        <v>7</v>
      </c>
      <c r="R80" s="4" t="s">
        <v>274</v>
      </c>
      <c r="S80" s="4" t="s">
        <v>275</v>
      </c>
      <c r="T80" s="4"/>
    </row>
    <row r="81" spans="1:20" x14ac:dyDescent="0.25">
      <c r="A81" s="1" t="s">
        <v>0</v>
      </c>
      <c r="B81" s="2">
        <v>45609</v>
      </c>
      <c r="C81" s="3" t="s">
        <v>276</v>
      </c>
      <c r="D81" s="4">
        <v>1192661129</v>
      </c>
      <c r="E81" s="5" t="str">
        <f>VLOOKUP(F81,[1]!PROVEEDORES[#Data],2,0)</f>
        <v>PPO070725F64</v>
      </c>
      <c r="F81" s="6" t="s">
        <v>265</v>
      </c>
      <c r="G81" s="7" t="s">
        <v>277</v>
      </c>
      <c r="H81" s="7" t="str">
        <f>+VLOOKUP(G81,[1]!CLAVES[#Data],2,FALSE)</f>
        <v>Equipos. Para irrigación transuretral en "Y" para adaptarse a la bolsa de plástico con entrada especial. Complemento de la clave 060.833.0015. Equipo.</v>
      </c>
      <c r="I81" s="8">
        <v>12</v>
      </c>
      <c r="J81" s="9">
        <v>94921</v>
      </c>
      <c r="K81" s="10">
        <v>47391</v>
      </c>
      <c r="L81" s="10">
        <v>45565</v>
      </c>
      <c r="M81" s="11">
        <v>77.349999999999994</v>
      </c>
      <c r="N81" s="11">
        <f t="shared" si="1"/>
        <v>928.19999999999993</v>
      </c>
      <c r="O81" s="4" t="s">
        <v>278</v>
      </c>
      <c r="P81" s="4" t="s">
        <v>16</v>
      </c>
      <c r="Q81" s="12" t="s">
        <v>7</v>
      </c>
      <c r="R81" s="4" t="s">
        <v>279</v>
      </c>
      <c r="S81" s="4" t="s">
        <v>280</v>
      </c>
      <c r="T81" s="4"/>
    </row>
    <row r="82" spans="1:20" x14ac:dyDescent="0.25">
      <c r="A82" s="1" t="s">
        <v>0</v>
      </c>
      <c r="B82" s="2">
        <v>45609</v>
      </c>
      <c r="C82" s="3" t="s">
        <v>281</v>
      </c>
      <c r="D82" s="4">
        <v>3504056336</v>
      </c>
      <c r="E82" s="5" t="str">
        <f>VLOOKUP(F82,[1]!PROVEEDORES[#Data],2,0)</f>
        <v>PPO070725F64</v>
      </c>
      <c r="F82" s="6" t="s">
        <v>265</v>
      </c>
      <c r="G82" s="7" t="s">
        <v>282</v>
      </c>
      <c r="H82" s="7" t="str">
        <f>+VLOOKUP(G82,[1]!CLAVES[#Data],2,FALSE)</f>
        <v>Digoxina. Solución Inyectable. Cada ampolleta contiene: Digoxina 0.5 mg Envase con 6 ampolletas de 2 ml.</v>
      </c>
      <c r="I82" s="8">
        <v>161</v>
      </c>
      <c r="J82" s="9" t="s">
        <v>283</v>
      </c>
      <c r="K82" s="10">
        <v>46295</v>
      </c>
      <c r="L82" s="10">
        <v>45565</v>
      </c>
      <c r="M82" s="11">
        <v>57.84</v>
      </c>
      <c r="N82" s="11">
        <f t="shared" si="1"/>
        <v>9312.24</v>
      </c>
      <c r="O82" s="4" t="s">
        <v>15</v>
      </c>
      <c r="P82" s="4" t="s">
        <v>16</v>
      </c>
      <c r="Q82" s="12" t="s">
        <v>7</v>
      </c>
      <c r="R82" s="4" t="s">
        <v>269</v>
      </c>
      <c r="S82" s="4" t="s">
        <v>132</v>
      </c>
      <c r="T82" s="4"/>
    </row>
    <row r="83" spans="1:20" x14ac:dyDescent="0.25">
      <c r="A83" s="1" t="s">
        <v>0</v>
      </c>
      <c r="B83" s="2">
        <v>45609</v>
      </c>
      <c r="C83" s="3" t="s">
        <v>284</v>
      </c>
      <c r="D83" s="4">
        <v>1692265946</v>
      </c>
      <c r="E83" s="5" t="str">
        <f>VLOOKUP(F83,[1]!PROVEEDORES[#Data],2,0)</f>
        <v>CPH1512075J2</v>
      </c>
      <c r="F83" s="6" t="s">
        <v>285</v>
      </c>
      <c r="G83" s="7" t="s">
        <v>286</v>
      </c>
      <c r="H83" s="7" t="str">
        <f>+VLOOKUP(G83,[1]!CLAVES[#Data],2,FALSE)</f>
        <v>CARBOPLATINO. SOLUCIÓN INYECTABLE. Cada frasco ámpula contiene: Carboplatino 150 mg Envase con un frasco ámpula.</v>
      </c>
      <c r="I83" s="8">
        <v>14</v>
      </c>
      <c r="J83" s="9" t="s">
        <v>287</v>
      </c>
      <c r="K83" s="10">
        <v>46265</v>
      </c>
      <c r="L83" s="10">
        <v>45565</v>
      </c>
      <c r="M83" s="11">
        <v>267.3</v>
      </c>
      <c r="N83" s="11">
        <f t="shared" si="1"/>
        <v>3742.2000000000003</v>
      </c>
      <c r="O83" s="4" t="s">
        <v>288</v>
      </c>
      <c r="P83" s="4" t="s">
        <v>179</v>
      </c>
      <c r="Q83" s="12" t="s">
        <v>7</v>
      </c>
      <c r="R83" s="4" t="s">
        <v>289</v>
      </c>
      <c r="S83" s="4" t="s">
        <v>132</v>
      </c>
      <c r="T83" s="4"/>
    </row>
    <row r="84" spans="1:20" x14ac:dyDescent="0.25">
      <c r="A84" s="1" t="s">
        <v>0</v>
      </c>
      <c r="B84" s="2">
        <v>45609</v>
      </c>
      <c r="C84" s="3" t="s">
        <v>290</v>
      </c>
      <c r="D84" s="4">
        <v>1943761721</v>
      </c>
      <c r="E84" s="5" t="str">
        <f>VLOOKUP(F84,[1]!PROVEEDORES[#Data],2,0)</f>
        <v>PTY091021TR4</v>
      </c>
      <c r="F84" s="6" t="s">
        <v>291</v>
      </c>
      <c r="G84" s="7" t="s">
        <v>292</v>
      </c>
      <c r="H84" s="7" t="str">
        <f>+VLOOKUP(G84,[1]!CLAVES[#Data],2,FALSE)</f>
        <v>Salbutamol. Solución para nebulizador. Cada 100 ml contienen: Sulfato de salbutamol 0.5 g. Envase con 10 ml.</v>
      </c>
      <c r="I84" s="8">
        <v>494</v>
      </c>
      <c r="J84" s="9" t="s">
        <v>293</v>
      </c>
      <c r="K84" s="10">
        <v>46234</v>
      </c>
      <c r="L84" s="10">
        <v>45475</v>
      </c>
      <c r="M84" s="11">
        <v>18.05</v>
      </c>
      <c r="N84" s="11">
        <f t="shared" si="1"/>
        <v>8916.7000000000007</v>
      </c>
      <c r="O84" s="4" t="s">
        <v>294</v>
      </c>
      <c r="P84" s="4" t="s">
        <v>16</v>
      </c>
      <c r="Q84" s="12" t="s">
        <v>7</v>
      </c>
      <c r="R84" s="4" t="s">
        <v>295</v>
      </c>
      <c r="S84" s="4" t="s">
        <v>132</v>
      </c>
      <c r="T84" s="4"/>
    </row>
    <row r="85" spans="1:20" x14ac:dyDescent="0.25">
      <c r="A85" s="1" t="s">
        <v>0</v>
      </c>
      <c r="B85" s="2">
        <v>45609</v>
      </c>
      <c r="C85" s="3" t="s">
        <v>296</v>
      </c>
      <c r="D85" s="4">
        <v>2702261449</v>
      </c>
      <c r="E85" s="5" t="str">
        <f>VLOOKUP(F85,[1]!PROVEEDORES[#Data],2,0)</f>
        <v>BSP091210BA1</v>
      </c>
      <c r="F85" s="6" t="s">
        <v>297</v>
      </c>
      <c r="G85" s="7" t="s">
        <v>298</v>
      </c>
      <c r="H85" s="7" t="str">
        <f>+VLOOKUP(G85,[1]!CLAVES[#Data],2,FALSE)</f>
        <v>Insulina humana. Solución Inyectable Acción Rápida Regular Cada ml contiene: Insulina humana (origen ADN recombinante) 100 UI ó Insulina zinc isófana humana (origen ADN recombinante) 100 UI Envase con un frasco ámpula con 10 ml.</v>
      </c>
      <c r="I85" s="8">
        <v>3548</v>
      </c>
      <c r="J85" s="9" t="s">
        <v>299</v>
      </c>
      <c r="K85" s="10">
        <v>46203</v>
      </c>
      <c r="L85" s="10">
        <v>45473</v>
      </c>
      <c r="M85" s="11">
        <v>66.66</v>
      </c>
      <c r="N85" s="11">
        <f t="shared" si="1"/>
        <v>236509.68</v>
      </c>
      <c r="O85" s="4" t="s">
        <v>300</v>
      </c>
      <c r="P85" s="4" t="s">
        <v>301</v>
      </c>
      <c r="Q85" s="12" t="s">
        <v>7</v>
      </c>
      <c r="R85" s="4" t="s">
        <v>302</v>
      </c>
      <c r="S85" s="4" t="s">
        <v>303</v>
      </c>
      <c r="T85" s="4"/>
    </row>
    <row r="86" spans="1:20" x14ac:dyDescent="0.25">
      <c r="A86" s="1" t="s">
        <v>0</v>
      </c>
      <c r="B86" s="2">
        <v>45610</v>
      </c>
      <c r="C86" s="3" t="s">
        <v>304</v>
      </c>
      <c r="D86" s="4">
        <v>2039869543</v>
      </c>
      <c r="E86" s="5" t="str">
        <f>VLOOKUP(F86,[1]!PROVEEDORES[#Data],2,0)</f>
        <v>DOU160402DH2</v>
      </c>
      <c r="F86" s="6" t="s">
        <v>305</v>
      </c>
      <c r="G86" s="7" t="s">
        <v>306</v>
      </c>
      <c r="H86" s="7" t="str">
        <f>+VLOOKUP(G86,[1]!CLAVES[#Data],2,FALSE)</f>
        <v>Equipos. Para venoclisis. En forma de mariposa (pediátrico) de plástico. Estéril y desechable. Consta de: tubo adaptador y mariposa. Calibre de la aguja: 25 G. Equipo.</v>
      </c>
      <c r="I86" s="8">
        <v>2300</v>
      </c>
      <c r="J86" s="9" t="s">
        <v>307</v>
      </c>
      <c r="K86" s="10">
        <v>47208</v>
      </c>
      <c r="L86" s="10">
        <v>45370</v>
      </c>
      <c r="M86" s="11">
        <v>13.98</v>
      </c>
      <c r="N86" s="11">
        <f t="shared" si="1"/>
        <v>32154</v>
      </c>
      <c r="O86" s="4" t="s">
        <v>308</v>
      </c>
      <c r="P86" s="4" t="s">
        <v>16</v>
      </c>
      <c r="Q86" s="12" t="s">
        <v>7</v>
      </c>
      <c r="R86" s="4" t="s">
        <v>309</v>
      </c>
      <c r="S86" s="4" t="s">
        <v>76</v>
      </c>
      <c r="T86" s="4"/>
    </row>
    <row r="87" spans="1:20" x14ac:dyDescent="0.25">
      <c r="A87" s="1" t="s">
        <v>0</v>
      </c>
      <c r="B87" s="2">
        <v>45610</v>
      </c>
      <c r="C87" s="3" t="s">
        <v>304</v>
      </c>
      <c r="D87" s="4">
        <v>2039869543</v>
      </c>
      <c r="E87" s="5" t="str">
        <f>VLOOKUP(F87,[1]!PROVEEDORES[#Data],2,0)</f>
        <v>DOU160402DH2</v>
      </c>
      <c r="F87" s="6" t="s">
        <v>305</v>
      </c>
      <c r="G87" s="7" t="s">
        <v>306</v>
      </c>
      <c r="H87" s="7" t="str">
        <f>+VLOOKUP(G87,[1]!CLAVES[#Data],2,FALSE)</f>
        <v>Equipos. Para venoclisis. En forma de mariposa (pediátrico) de plástico. Estéril y desechable. Consta de: tubo adaptador y mariposa. Calibre de la aguja: 25 G. Equipo.</v>
      </c>
      <c r="I87" s="8">
        <v>546</v>
      </c>
      <c r="J87" s="9" t="s">
        <v>310</v>
      </c>
      <c r="K87" s="10">
        <v>47238</v>
      </c>
      <c r="L87" s="10">
        <v>45405</v>
      </c>
      <c r="M87" s="11">
        <v>13.98</v>
      </c>
      <c r="N87" s="11">
        <f t="shared" si="1"/>
        <v>7633.08</v>
      </c>
      <c r="O87" s="4" t="s">
        <v>308</v>
      </c>
      <c r="P87" s="4" t="s">
        <v>16</v>
      </c>
      <c r="Q87" s="12" t="s">
        <v>7</v>
      </c>
      <c r="R87" s="4" t="s">
        <v>309</v>
      </c>
      <c r="S87" s="4" t="s">
        <v>76</v>
      </c>
      <c r="T87" s="4"/>
    </row>
    <row r="88" spans="1:20" x14ac:dyDescent="0.25">
      <c r="A88" s="1" t="s">
        <v>0</v>
      </c>
      <c r="B88" s="2">
        <v>45610</v>
      </c>
      <c r="C88" s="3" t="s">
        <v>304</v>
      </c>
      <c r="D88" s="4">
        <v>2039869543</v>
      </c>
      <c r="E88" s="5" t="str">
        <f>VLOOKUP(F88,[1]!PROVEEDORES[#Data],2,0)</f>
        <v>DOU160402DH2</v>
      </c>
      <c r="F88" s="6" t="s">
        <v>305</v>
      </c>
      <c r="G88" s="7" t="s">
        <v>306</v>
      </c>
      <c r="H88" s="7" t="str">
        <f>+VLOOKUP(G88,[1]!CLAVES[#Data],2,FALSE)</f>
        <v>Equipos. Para venoclisis. En forma de mariposa (pediátrico) de plástico. Estéril y desechable. Consta de: tubo adaptador y mariposa. Calibre de la aguja: 25 G. Equipo.</v>
      </c>
      <c r="I88" s="8">
        <v>1000</v>
      </c>
      <c r="J88" s="9" t="s">
        <v>311</v>
      </c>
      <c r="K88" s="10">
        <v>47335</v>
      </c>
      <c r="L88" s="10">
        <v>45509</v>
      </c>
      <c r="M88" s="11">
        <v>13.98</v>
      </c>
      <c r="N88" s="11">
        <f t="shared" si="1"/>
        <v>13980</v>
      </c>
      <c r="O88" s="4" t="s">
        <v>308</v>
      </c>
      <c r="P88" s="4" t="s">
        <v>16</v>
      </c>
      <c r="Q88" s="12" t="s">
        <v>7</v>
      </c>
      <c r="R88" s="4" t="s">
        <v>309</v>
      </c>
      <c r="S88" s="4" t="s">
        <v>76</v>
      </c>
      <c r="T88" s="4"/>
    </row>
    <row r="89" spans="1:20" x14ac:dyDescent="0.25">
      <c r="A89" s="1" t="s">
        <v>0</v>
      </c>
      <c r="B89" s="2">
        <v>45610</v>
      </c>
      <c r="C89" s="3" t="s">
        <v>312</v>
      </c>
      <c r="D89" s="4">
        <v>3486146468</v>
      </c>
      <c r="E89" s="5" t="str">
        <f>VLOOKUP(F89,[1]!PROVEEDORES[#Data],2,0)</f>
        <v>PRO820519TM6</v>
      </c>
      <c r="F89" s="6" t="s">
        <v>108</v>
      </c>
      <c r="G89" s="7" t="s">
        <v>313</v>
      </c>
      <c r="H89" s="7" t="str">
        <f>+VLOOKUP(G89,[1]!CLAVES[#Data],2,FALSE)</f>
        <v>Hierro dextrán. Solución Inyectable Cada ampolleta contiene: Hierro en forma de hierro dextrán 100 mg Envase con 3 ampolletas de 2 ml.</v>
      </c>
      <c r="I89" s="8">
        <v>566</v>
      </c>
      <c r="J89" s="9">
        <v>423222</v>
      </c>
      <c r="K89" s="10">
        <v>46143</v>
      </c>
      <c r="L89" s="10">
        <v>45414</v>
      </c>
      <c r="M89" s="11">
        <v>39.6</v>
      </c>
      <c r="N89" s="11">
        <f t="shared" si="1"/>
        <v>22413.600000000002</v>
      </c>
      <c r="O89" s="4" t="s">
        <v>314</v>
      </c>
      <c r="P89" s="4" t="s">
        <v>111</v>
      </c>
      <c r="Q89" s="12" t="s">
        <v>7</v>
      </c>
      <c r="R89" s="4" t="s">
        <v>315</v>
      </c>
      <c r="S89" s="4" t="s">
        <v>36</v>
      </c>
      <c r="T89" s="4"/>
    </row>
    <row r="90" spans="1:20" x14ac:dyDescent="0.25">
      <c r="A90" s="1" t="s">
        <v>0</v>
      </c>
      <c r="B90" s="2">
        <v>45610</v>
      </c>
      <c r="C90" s="3" t="s">
        <v>316</v>
      </c>
      <c r="D90" s="4">
        <v>2190338007</v>
      </c>
      <c r="E90" s="5" t="str">
        <f>VLOOKUP(F90,[1]!PROVEEDORES[#Data],2,0)</f>
        <v>IAA980126MD4</v>
      </c>
      <c r="F90" s="6" t="s">
        <v>254</v>
      </c>
      <c r="G90" s="7" t="s">
        <v>317</v>
      </c>
      <c r="H90" s="7" t="str">
        <f>+VLOOKUP(G90,[1]!CLAVES[#Data],2,FALSE)</f>
        <v>Hemostáticos. Esponja hemostática de gelatina o colágeno de: 50 a 100 x 70 a 125 mm. Envase con una pieza.</v>
      </c>
      <c r="I90" s="8">
        <v>308</v>
      </c>
      <c r="J90" s="9">
        <v>3635</v>
      </c>
      <c r="K90" s="10">
        <v>46904</v>
      </c>
      <c r="L90" s="10">
        <v>45413</v>
      </c>
      <c r="M90" s="11">
        <v>52.55</v>
      </c>
      <c r="N90" s="11">
        <f t="shared" si="1"/>
        <v>16185.4</v>
      </c>
      <c r="O90" s="4" t="s">
        <v>257</v>
      </c>
      <c r="P90" s="4" t="s">
        <v>241</v>
      </c>
      <c r="Q90" s="12" t="s">
        <v>7</v>
      </c>
      <c r="R90" s="4" t="s">
        <v>258</v>
      </c>
      <c r="S90" s="4" t="s">
        <v>113</v>
      </c>
      <c r="T90" s="4"/>
    </row>
    <row r="91" spans="1:20" x14ac:dyDescent="0.25">
      <c r="A91" s="1" t="s">
        <v>0</v>
      </c>
      <c r="B91" s="2">
        <v>45610</v>
      </c>
      <c r="C91" s="3" t="s">
        <v>318</v>
      </c>
      <c r="D91" s="4">
        <v>1154861449</v>
      </c>
      <c r="E91" s="5" t="str">
        <f>VLOOKUP(F91,[1]!PROVEEDORES[#Data],2,0)</f>
        <v>MAP160728P91</v>
      </c>
      <c r="F91" s="6" t="s">
        <v>319</v>
      </c>
      <c r="G91" s="7" t="s">
        <v>320</v>
      </c>
      <c r="H91" s="7" t="str">
        <f>+VLOOKUP(G91,[1]!CLAVES[#Data],2,FALSE)</f>
        <v>Catéteres. Para diálisis peritoneal crónica. De instalación subcutánea blando de silicón con dos cojinetes de poliéster o dacrón con conector con tapón seguro con banda radiopaca. Estéril y desechable. Tipo: Tenckhoff. Tamaño: Adulto. Pieza. El tamaño del catéter será seleccionado por las instituciones.</v>
      </c>
      <c r="I91" s="8">
        <v>8</v>
      </c>
      <c r="J91" s="9">
        <v>622456</v>
      </c>
      <c r="K91" s="10">
        <v>46539</v>
      </c>
      <c r="L91" s="10">
        <v>44713</v>
      </c>
      <c r="M91" s="11">
        <v>456.05</v>
      </c>
      <c r="N91" s="11">
        <f t="shared" si="1"/>
        <v>3648.4</v>
      </c>
      <c r="O91" s="4" t="s">
        <v>15</v>
      </c>
      <c r="P91" s="4" t="s">
        <v>16</v>
      </c>
      <c r="Q91" s="12" t="s">
        <v>7</v>
      </c>
      <c r="R91" s="4" t="s">
        <v>321</v>
      </c>
      <c r="S91" s="4" t="s">
        <v>113</v>
      </c>
      <c r="T91" s="4"/>
    </row>
    <row r="92" spans="1:20" x14ac:dyDescent="0.25">
      <c r="A92" s="1" t="s">
        <v>0</v>
      </c>
      <c r="B92" s="2">
        <v>45610</v>
      </c>
      <c r="C92" s="3" t="s">
        <v>322</v>
      </c>
      <c r="D92" s="4">
        <v>3524777515</v>
      </c>
      <c r="E92" s="5" t="str">
        <f>VLOOKUP(F92,[1]!PROVEEDORES[#Data],2,0)</f>
        <v>ASF180910BAA</v>
      </c>
      <c r="F92" s="6" t="s">
        <v>12</v>
      </c>
      <c r="G92" s="7" t="s">
        <v>323</v>
      </c>
      <c r="H92" s="7" t="str">
        <f>+VLOOKUP(G92,[1]!CLAVES[#Data],2,FALSE)</f>
        <v>Metildopa. Tableta Cada Tableta contiene: Metildopa 250 mg Envase con 30 Tabletas.</v>
      </c>
      <c r="I92" s="8">
        <v>192</v>
      </c>
      <c r="J92" s="9" t="s">
        <v>324</v>
      </c>
      <c r="K92" s="10">
        <v>45949</v>
      </c>
      <c r="L92" s="10">
        <v>45218</v>
      </c>
      <c r="M92" s="11">
        <v>49.9</v>
      </c>
      <c r="N92" s="11">
        <f t="shared" si="1"/>
        <v>9580.7999999999993</v>
      </c>
      <c r="O92" s="4" t="s">
        <v>15</v>
      </c>
      <c r="P92" s="4" t="s">
        <v>16</v>
      </c>
      <c r="Q92" s="12" t="s">
        <v>7</v>
      </c>
      <c r="R92" s="4" t="s">
        <v>17</v>
      </c>
      <c r="S92" s="4" t="s">
        <v>18</v>
      </c>
      <c r="T92" s="4"/>
    </row>
    <row r="93" spans="1:20" x14ac:dyDescent="0.25">
      <c r="A93" s="1" t="s">
        <v>0</v>
      </c>
      <c r="B93" s="2">
        <v>45610</v>
      </c>
      <c r="C93" s="3" t="s">
        <v>325</v>
      </c>
      <c r="D93" s="4">
        <v>236312307</v>
      </c>
      <c r="E93" s="5" t="str">
        <f>VLOOKUP(F93,[1]!PROVEEDORES[#Data],2,0)</f>
        <v>MAP160728P91</v>
      </c>
      <c r="F93" s="6" t="s">
        <v>319</v>
      </c>
      <c r="G93" s="7" t="s">
        <v>326</v>
      </c>
      <c r="H93" s="7" t="str">
        <f>+VLOOKUP(G93,[1]!CLAVES[#Data],2,FALSE)</f>
        <v>Suturas. Catgut crómico con aguja. Longitud de la hebra: 68 a 75 cm Calibre de la sutura: 3-0 Características de la aguja: 1/2 círculo ahusada (25-27 mm).  Envase con 12 piezas.</v>
      </c>
      <c r="I93" s="8">
        <v>107</v>
      </c>
      <c r="J93" s="9">
        <v>2056633</v>
      </c>
      <c r="K93" s="10">
        <v>46874</v>
      </c>
      <c r="L93" s="10">
        <v>45047</v>
      </c>
      <c r="M93" s="11">
        <v>233.5</v>
      </c>
      <c r="N93" s="11">
        <f t="shared" si="1"/>
        <v>24984.5</v>
      </c>
      <c r="O93" s="4" t="s">
        <v>327</v>
      </c>
      <c r="P93" s="4" t="s">
        <v>328</v>
      </c>
      <c r="Q93" s="12" t="s">
        <v>7</v>
      </c>
      <c r="R93" s="4" t="s">
        <v>321</v>
      </c>
      <c r="S93" s="4" t="s">
        <v>113</v>
      </c>
      <c r="T93" s="4"/>
    </row>
    <row r="94" spans="1:20" x14ac:dyDescent="0.25">
      <c r="A94" s="1" t="s">
        <v>0</v>
      </c>
      <c r="B94" s="2">
        <v>45610</v>
      </c>
      <c r="C94" s="3" t="s">
        <v>325</v>
      </c>
      <c r="D94" s="4">
        <v>236312307</v>
      </c>
      <c r="E94" s="5" t="str">
        <f>VLOOKUP(F94,[1]!PROVEEDORES[#Data],2,0)</f>
        <v>MAP160728P91</v>
      </c>
      <c r="F94" s="6" t="s">
        <v>319</v>
      </c>
      <c r="G94" s="7" t="s">
        <v>326</v>
      </c>
      <c r="H94" s="7" t="str">
        <f>+VLOOKUP(G94,[1]!CLAVES[#Data],2,FALSE)</f>
        <v>Suturas. Catgut crómico con aguja. Longitud de la hebra: 68 a 75 cm Calibre de la sutura: 3-0 Características de la aguja: 1/2 círculo ahusada (25-27 mm).  Envase con 12 piezas.</v>
      </c>
      <c r="I94" s="8">
        <v>456</v>
      </c>
      <c r="J94" s="9">
        <v>2056633</v>
      </c>
      <c r="K94" s="10">
        <v>46874</v>
      </c>
      <c r="L94" s="10">
        <v>45047</v>
      </c>
      <c r="M94" s="11">
        <v>233.5</v>
      </c>
      <c r="N94" s="11">
        <f t="shared" si="1"/>
        <v>106476</v>
      </c>
      <c r="O94" s="4" t="s">
        <v>327</v>
      </c>
      <c r="P94" s="4" t="s">
        <v>328</v>
      </c>
      <c r="Q94" s="12" t="s">
        <v>7</v>
      </c>
      <c r="R94" s="4" t="s">
        <v>321</v>
      </c>
      <c r="S94" s="4" t="s">
        <v>113</v>
      </c>
      <c r="T94" s="4"/>
    </row>
    <row r="95" spans="1:20" x14ac:dyDescent="0.25">
      <c r="A95" s="1" t="s">
        <v>0</v>
      </c>
      <c r="B95" s="2">
        <v>45610</v>
      </c>
      <c r="C95" s="3" t="s">
        <v>325</v>
      </c>
      <c r="D95" s="4">
        <v>236312307</v>
      </c>
      <c r="E95" s="5" t="str">
        <f>VLOOKUP(F95,[1]!PROVEEDORES[#Data],2,0)</f>
        <v>MAP160728P91</v>
      </c>
      <c r="F95" s="6" t="s">
        <v>319</v>
      </c>
      <c r="G95" s="7" t="s">
        <v>326</v>
      </c>
      <c r="H95" s="7" t="str">
        <f>+VLOOKUP(G95,[1]!CLAVES[#Data],2,FALSE)</f>
        <v>Suturas. Catgut crómico con aguja. Longitud de la hebra: 68 a 75 cm Calibre de la sutura: 3-0 Características de la aguja: 1/2 círculo ahusada (25-27 mm).  Envase con 12 piezas.</v>
      </c>
      <c r="I95" s="8">
        <v>36</v>
      </c>
      <c r="J95" s="9">
        <v>2113773</v>
      </c>
      <c r="K95" s="10">
        <v>47058</v>
      </c>
      <c r="L95" s="10">
        <v>45231</v>
      </c>
      <c r="M95" s="11">
        <v>233.5</v>
      </c>
      <c r="N95" s="11">
        <f t="shared" si="1"/>
        <v>8406</v>
      </c>
      <c r="O95" s="4" t="s">
        <v>327</v>
      </c>
      <c r="P95" s="4" t="s">
        <v>328</v>
      </c>
      <c r="Q95" s="12" t="s">
        <v>7</v>
      </c>
      <c r="R95" s="4" t="s">
        <v>321</v>
      </c>
      <c r="S95" s="4" t="s">
        <v>113</v>
      </c>
      <c r="T95" s="4"/>
    </row>
    <row r="96" spans="1:20" x14ac:dyDescent="0.25">
      <c r="A96" s="1" t="s">
        <v>0</v>
      </c>
      <c r="B96" s="2">
        <v>45610</v>
      </c>
      <c r="C96" s="3" t="s">
        <v>325</v>
      </c>
      <c r="D96" s="4">
        <v>236312307</v>
      </c>
      <c r="E96" s="5" t="str">
        <f>VLOOKUP(F96,[1]!PROVEEDORES[#Data],2,0)</f>
        <v>MAP160728P91</v>
      </c>
      <c r="F96" s="6" t="s">
        <v>319</v>
      </c>
      <c r="G96" s="7" t="s">
        <v>326</v>
      </c>
      <c r="H96" s="7" t="str">
        <f>+VLOOKUP(G96,[1]!CLAVES[#Data],2,FALSE)</f>
        <v>Suturas. Catgut crómico con aguja. Longitud de la hebra: 68 a 75 cm Calibre de la sutura: 3-0 Características de la aguja: 1/2 círculo ahusada (25-27 mm).  Envase con 12 piezas.</v>
      </c>
      <c r="I96" s="8">
        <v>91</v>
      </c>
      <c r="J96" s="9">
        <v>2124763</v>
      </c>
      <c r="K96" s="10">
        <v>47088</v>
      </c>
      <c r="L96" s="10">
        <v>45261</v>
      </c>
      <c r="M96" s="11">
        <v>233.5</v>
      </c>
      <c r="N96" s="11">
        <f t="shared" si="1"/>
        <v>21248.5</v>
      </c>
      <c r="O96" s="4" t="s">
        <v>327</v>
      </c>
      <c r="P96" s="4" t="s">
        <v>328</v>
      </c>
      <c r="Q96" s="12" t="s">
        <v>7</v>
      </c>
      <c r="R96" s="4" t="s">
        <v>321</v>
      </c>
      <c r="S96" s="4" t="s">
        <v>113</v>
      </c>
      <c r="T96" s="4"/>
    </row>
    <row r="97" spans="1:20" x14ac:dyDescent="0.25">
      <c r="A97" s="1" t="s">
        <v>0</v>
      </c>
      <c r="B97" s="2">
        <v>45610</v>
      </c>
      <c r="C97" s="3" t="s">
        <v>325</v>
      </c>
      <c r="D97" s="4">
        <v>236312307</v>
      </c>
      <c r="E97" s="5" t="str">
        <f>VLOOKUP(F97,[1]!PROVEEDORES[#Data],2,0)</f>
        <v>MAP160728P91</v>
      </c>
      <c r="F97" s="6" t="s">
        <v>319</v>
      </c>
      <c r="G97" s="7" t="s">
        <v>326</v>
      </c>
      <c r="H97" s="7" t="str">
        <f>+VLOOKUP(G97,[1]!CLAVES[#Data],2,FALSE)</f>
        <v>Suturas. Catgut crómico con aguja. Longitud de la hebra: 68 a 75 cm Calibre de la sutura: 3-0 Características de la aguja: 1/2 círculo ahusada (25-27 mm).  Envase con 12 piezas.</v>
      </c>
      <c r="I97" s="8">
        <v>27</v>
      </c>
      <c r="J97" s="9">
        <v>2124773</v>
      </c>
      <c r="K97" s="10">
        <v>47088</v>
      </c>
      <c r="L97" s="10">
        <v>45261</v>
      </c>
      <c r="M97" s="11">
        <v>233.5</v>
      </c>
      <c r="N97" s="11">
        <f t="shared" si="1"/>
        <v>6304.5</v>
      </c>
      <c r="O97" s="4" t="s">
        <v>327</v>
      </c>
      <c r="P97" s="4" t="s">
        <v>328</v>
      </c>
      <c r="Q97" s="12" t="s">
        <v>7</v>
      </c>
      <c r="R97" s="4" t="s">
        <v>321</v>
      </c>
      <c r="S97" s="4" t="s">
        <v>113</v>
      </c>
      <c r="T97" s="4"/>
    </row>
    <row r="98" spans="1:20" x14ac:dyDescent="0.25">
      <c r="A98" s="1" t="s">
        <v>0</v>
      </c>
      <c r="B98" s="2">
        <v>45610</v>
      </c>
      <c r="C98" s="3" t="s">
        <v>329</v>
      </c>
      <c r="D98" s="4">
        <v>3562993150</v>
      </c>
      <c r="E98" s="5" t="str">
        <f>VLOOKUP(F98,[1]!PROVEEDORES[#Data],2,0)</f>
        <v>FMA9301181B1</v>
      </c>
      <c r="F98" s="6" t="s">
        <v>330</v>
      </c>
      <c r="G98" s="7" t="s">
        <v>331</v>
      </c>
      <c r="H98" s="7" t="str">
        <f>+VLOOKUP(G98,[1]!CLAVES[#Data],2,FALSE)</f>
        <v>Budesonida. Polvo. Cada dosis contiene: Budesonida (micronizada) 100 µg. Envase con 200 dosis y dispositivo inhalador.</v>
      </c>
      <c r="I98" s="8">
        <v>12</v>
      </c>
      <c r="J98" s="9" t="s">
        <v>332</v>
      </c>
      <c r="K98" s="10">
        <v>46142</v>
      </c>
      <c r="L98" s="10">
        <v>45443</v>
      </c>
      <c r="M98" s="11">
        <v>173.38</v>
      </c>
      <c r="N98" s="11">
        <f t="shared" si="1"/>
        <v>2080.56</v>
      </c>
      <c r="O98" s="4" t="s">
        <v>333</v>
      </c>
      <c r="P98" s="4" t="s">
        <v>334</v>
      </c>
      <c r="Q98" s="12" t="s">
        <v>7</v>
      </c>
      <c r="R98" s="4" t="s">
        <v>335</v>
      </c>
      <c r="S98" s="4" t="s">
        <v>336</v>
      </c>
      <c r="T98" s="4"/>
    </row>
    <row r="99" spans="1:20" x14ac:dyDescent="0.25">
      <c r="A99" s="1" t="s">
        <v>0</v>
      </c>
      <c r="B99" s="2">
        <v>45610</v>
      </c>
      <c r="C99" s="3" t="s">
        <v>337</v>
      </c>
      <c r="D99" s="4">
        <v>2763424255</v>
      </c>
      <c r="E99" s="5" t="str">
        <f>VLOOKUP(F99,[1]!PROVEEDORES[#Data],2,0)</f>
        <v>ASF180910BAA</v>
      </c>
      <c r="F99" s="6" t="s">
        <v>12</v>
      </c>
      <c r="G99" s="7" t="s">
        <v>338</v>
      </c>
      <c r="H99" s="7" t="str">
        <f>+VLOOKUP(G99,[1]!CLAVES[#Data],2,FALSE)</f>
        <v>Cisaprida. Tableta Cada Tableta contiene: Cisaprida 10 mg Envase con 30 Tabletas.</v>
      </c>
      <c r="I99" s="8">
        <v>21</v>
      </c>
      <c r="J99" s="9" t="s">
        <v>339</v>
      </c>
      <c r="K99" s="10">
        <v>45913</v>
      </c>
      <c r="L99" s="10">
        <v>45182</v>
      </c>
      <c r="M99" s="11">
        <v>250</v>
      </c>
      <c r="N99" s="11">
        <f t="shared" si="1"/>
        <v>5250</v>
      </c>
      <c r="O99" s="4" t="s">
        <v>15</v>
      </c>
      <c r="P99" s="4" t="s">
        <v>16</v>
      </c>
      <c r="Q99" s="12" t="s">
        <v>7</v>
      </c>
      <c r="R99" s="4" t="s">
        <v>340</v>
      </c>
      <c r="S99" s="4" t="s">
        <v>341</v>
      </c>
      <c r="T99" s="4"/>
    </row>
    <row r="100" spans="1:20" x14ac:dyDescent="0.25">
      <c r="A100" s="1" t="s">
        <v>0</v>
      </c>
      <c r="B100" s="2">
        <v>45610</v>
      </c>
      <c r="C100" s="3" t="s">
        <v>337</v>
      </c>
      <c r="D100" s="4">
        <v>2763424255</v>
      </c>
      <c r="E100" s="5" t="str">
        <f>VLOOKUP(F100,[1]!PROVEEDORES[#Data],2,0)</f>
        <v>ASF180910BAA</v>
      </c>
      <c r="F100" s="6" t="s">
        <v>12</v>
      </c>
      <c r="G100" s="7" t="s">
        <v>338</v>
      </c>
      <c r="H100" s="7" t="str">
        <f>+VLOOKUP(G100,[1]!CLAVES[#Data],2,FALSE)</f>
        <v>Cisaprida. Tableta Cada Tableta contiene: Cisaprida 10 mg Envase con 30 Tabletas.</v>
      </c>
      <c r="I100" s="8">
        <v>131</v>
      </c>
      <c r="J100" s="9" t="s">
        <v>342</v>
      </c>
      <c r="K100" s="10">
        <v>46140</v>
      </c>
      <c r="L100" s="10">
        <v>45440</v>
      </c>
      <c r="M100" s="11">
        <v>250</v>
      </c>
      <c r="N100" s="11">
        <f t="shared" si="1"/>
        <v>32750</v>
      </c>
      <c r="O100" s="4" t="s">
        <v>15</v>
      </c>
      <c r="P100" s="4" t="s">
        <v>16</v>
      </c>
      <c r="Q100" s="12" t="s">
        <v>7</v>
      </c>
      <c r="R100" s="4" t="s">
        <v>340</v>
      </c>
      <c r="S100" s="4" t="s">
        <v>341</v>
      </c>
      <c r="T100" s="4"/>
    </row>
    <row r="101" spans="1:20" x14ac:dyDescent="0.25">
      <c r="A101" s="1" t="s">
        <v>0</v>
      </c>
      <c r="B101" s="2">
        <v>45611</v>
      </c>
      <c r="C101" s="3" t="s">
        <v>343</v>
      </c>
      <c r="D101" s="4">
        <v>2173731394</v>
      </c>
      <c r="E101" s="5" t="str">
        <f>VLOOKUP(F101,[1]!PROVEEDORES[#Data],2,0)</f>
        <v>MH0170608D77</v>
      </c>
      <c r="F101" s="6" t="s">
        <v>344</v>
      </c>
      <c r="G101" s="7" t="s">
        <v>345</v>
      </c>
      <c r="H101" s="7" t="str">
        <f>+VLOOKUP(G101,[1]!CLAVES[#Data],2,FALSE)</f>
        <v>Vendas. De goma (Smarch). De hule natural grado médico. Longitud: 2.7 M Ancho: 8 cm. Pieza.</v>
      </c>
      <c r="I101" s="8">
        <v>30</v>
      </c>
      <c r="J101" s="9" t="s">
        <v>346</v>
      </c>
      <c r="K101" s="10">
        <v>46235</v>
      </c>
      <c r="L101" s="10">
        <v>45505</v>
      </c>
      <c r="M101" s="11">
        <v>169</v>
      </c>
      <c r="N101" s="11">
        <f t="shared" si="1"/>
        <v>5070</v>
      </c>
      <c r="O101" s="4" t="s">
        <v>347</v>
      </c>
      <c r="P101" s="4" t="s">
        <v>16</v>
      </c>
      <c r="Q101" s="12" t="s">
        <v>7</v>
      </c>
      <c r="R101" s="4" t="s">
        <v>348</v>
      </c>
      <c r="S101" s="4" t="s">
        <v>113</v>
      </c>
      <c r="T101" s="4"/>
    </row>
    <row r="102" spans="1:20" x14ac:dyDescent="0.25">
      <c r="A102" s="1" t="s">
        <v>0</v>
      </c>
      <c r="B102" s="2">
        <v>45611</v>
      </c>
      <c r="C102" s="3" t="s">
        <v>349</v>
      </c>
      <c r="D102" s="4">
        <v>149829268</v>
      </c>
      <c r="E102" s="5" t="str">
        <f>VLOOKUP(F102,[1]!PROVEEDORES[#Data],2,0)</f>
        <v>BAX871207MN3</v>
      </c>
      <c r="F102" s="6" t="s">
        <v>350</v>
      </c>
      <c r="G102" s="7" t="s">
        <v>351</v>
      </c>
      <c r="H102" s="7" t="str">
        <f>+VLOOKUP(G102,[1]!CLAVES[#Data],2,FALSE)</f>
        <v>Desflurano. Liquido cada envase contiene: desflurano 240 ml. Envase con 240 ml.</v>
      </c>
      <c r="I102" s="8">
        <v>24</v>
      </c>
      <c r="J102" s="9" t="s">
        <v>352</v>
      </c>
      <c r="K102" s="10">
        <v>46454</v>
      </c>
      <c r="L102" s="10">
        <v>45359</v>
      </c>
      <c r="M102" s="11">
        <v>1946</v>
      </c>
      <c r="N102" s="11">
        <f t="shared" si="1"/>
        <v>46704</v>
      </c>
      <c r="O102" s="4" t="s">
        <v>353</v>
      </c>
      <c r="P102" s="4" t="s">
        <v>354</v>
      </c>
      <c r="Q102" s="12" t="s">
        <v>7</v>
      </c>
      <c r="R102" s="4" t="s">
        <v>355</v>
      </c>
      <c r="S102" s="4" t="s">
        <v>49</v>
      </c>
      <c r="T102" s="4"/>
    </row>
    <row r="103" spans="1:20" x14ac:dyDescent="0.25">
      <c r="A103" s="1" t="s">
        <v>0</v>
      </c>
      <c r="B103" s="2">
        <v>45610</v>
      </c>
      <c r="C103" s="3">
        <v>5049</v>
      </c>
      <c r="D103" s="4" t="s">
        <v>90</v>
      </c>
      <c r="E103" s="5" t="str">
        <f>VLOOKUP(F103,[1]!PROVEEDORES[#Data],2,0)</f>
        <v>FOSA590828ISA</v>
      </c>
      <c r="F103" s="6" t="s">
        <v>356</v>
      </c>
      <c r="G103" s="7" t="s">
        <v>357</v>
      </c>
      <c r="H103" s="7" t="str">
        <f>+VLOOKUP(G103,[1]!CLAVES[#Data],2,FALSE)</f>
        <v>LAPIZ DE ELECTROCAUTERIO</v>
      </c>
      <c r="I103" s="8">
        <v>400</v>
      </c>
      <c r="J103" s="9" t="s">
        <v>358</v>
      </c>
      <c r="K103" s="10">
        <v>46419</v>
      </c>
      <c r="L103" s="10"/>
      <c r="M103" s="11">
        <v>40</v>
      </c>
      <c r="N103" s="11">
        <f t="shared" si="1"/>
        <v>16000</v>
      </c>
      <c r="O103" s="4" t="s">
        <v>359</v>
      </c>
      <c r="P103" s="4"/>
      <c r="Q103" s="12"/>
      <c r="R103" s="4"/>
      <c r="S103" s="4"/>
      <c r="T103" s="4"/>
    </row>
    <row r="104" spans="1:20" x14ac:dyDescent="0.25">
      <c r="A104" s="1" t="s">
        <v>0</v>
      </c>
      <c r="B104" s="2">
        <v>45610</v>
      </c>
      <c r="C104" s="3">
        <v>5049</v>
      </c>
      <c r="D104" s="4" t="s">
        <v>90</v>
      </c>
      <c r="E104" s="5" t="str">
        <f>VLOOKUP(F104,[1]!PROVEEDORES[#Data],2,0)</f>
        <v>FOSA590828ISA</v>
      </c>
      <c r="F104" s="6" t="s">
        <v>356</v>
      </c>
      <c r="G104" s="7" t="s">
        <v>360</v>
      </c>
      <c r="H104" s="7" t="str">
        <f>+VLOOKUP(G104,[1]!CLAVES[#Data],2,FALSE)</f>
        <v>Catéteres. Para suministro de oxígeno. Con tubo de conexión y cánula nasal. De plástico con diámetro interno de 2.0 mm. Longitud 180 cm. Pieza.</v>
      </c>
      <c r="I104" s="8">
        <v>350</v>
      </c>
      <c r="J104" s="27" t="s">
        <v>361</v>
      </c>
      <c r="K104" s="10">
        <v>47150</v>
      </c>
      <c r="L104" s="10"/>
      <c r="M104" s="11">
        <v>9</v>
      </c>
      <c r="N104" s="11">
        <f t="shared" si="1"/>
        <v>3150</v>
      </c>
      <c r="O104" s="4" t="s">
        <v>362</v>
      </c>
      <c r="P104" s="4"/>
      <c r="Q104" s="12"/>
      <c r="R104" s="4"/>
      <c r="S104" s="4"/>
      <c r="T104" s="4"/>
    </row>
    <row r="105" spans="1:20" x14ac:dyDescent="0.25">
      <c r="A105" s="1" t="s">
        <v>0</v>
      </c>
      <c r="B105" s="2">
        <v>45610</v>
      </c>
      <c r="C105" s="3">
        <v>5049</v>
      </c>
      <c r="D105" s="4" t="s">
        <v>90</v>
      </c>
      <c r="E105" s="5" t="str">
        <f>VLOOKUP(F105,[1]!PROVEEDORES[#Data],2,0)</f>
        <v>FOSA590828ISA</v>
      </c>
      <c r="F105" s="6" t="s">
        <v>356</v>
      </c>
      <c r="G105" s="7" t="s">
        <v>363</v>
      </c>
      <c r="H105" s="7" t="str">
        <f>+VLOOKUP(G105,[1]!CLAVES[#Data],2,FALSE)</f>
        <v>ELECTRO PARA ADULTO</v>
      </c>
      <c r="I105" s="8">
        <v>1700</v>
      </c>
      <c r="J105" s="9" t="s">
        <v>364</v>
      </c>
      <c r="K105" s="10">
        <v>46467</v>
      </c>
      <c r="L105" s="10"/>
      <c r="M105" s="11">
        <v>2</v>
      </c>
      <c r="N105" s="11">
        <f t="shared" si="1"/>
        <v>3400</v>
      </c>
      <c r="O105" s="4" t="s">
        <v>365</v>
      </c>
      <c r="P105" s="4"/>
      <c r="Q105" s="12"/>
      <c r="R105" s="4"/>
      <c r="S105" s="4"/>
      <c r="T105" s="4"/>
    </row>
    <row r="106" spans="1:20" x14ac:dyDescent="0.25">
      <c r="A106" s="1" t="s">
        <v>0</v>
      </c>
      <c r="B106" s="2">
        <v>45616</v>
      </c>
      <c r="C106" s="3" t="s">
        <v>366</v>
      </c>
      <c r="D106" s="4">
        <v>3026719175</v>
      </c>
      <c r="E106" s="5" t="str">
        <f>VLOOKUP(F106,[1]!PROVEEDORES[#Data],2,0)</f>
        <v>NNM040713CM7</v>
      </c>
      <c r="F106" s="6" t="s">
        <v>367</v>
      </c>
      <c r="G106" s="7" t="s">
        <v>368</v>
      </c>
      <c r="H106" s="7" t="str">
        <f>+VLOOKUP(G106,[1]!CLAVES[#Data],2,FALSE)</f>
        <v>INSULINA ASPARTA/INSULINA ASPARTA PROTAMINA. SUSPENSIÓN INYECTABLE Cada ml contiene: Insulina asparta de origen ADN recombinante (30% de insulina asparta soluble y 70% de insulina asparta protamina cristalina) 100 U. Envase o caja de cartón con 5 plumas prellenadas o precargadas con 3 mL (100 U/mL).</v>
      </c>
      <c r="I106" s="8">
        <v>10</v>
      </c>
      <c r="J106" s="9" t="s">
        <v>369</v>
      </c>
      <c r="K106" s="10">
        <v>45838</v>
      </c>
      <c r="L106" s="10">
        <v>45127</v>
      </c>
      <c r="M106" s="11">
        <v>592.5</v>
      </c>
      <c r="N106" s="11">
        <f t="shared" si="1"/>
        <v>5925</v>
      </c>
      <c r="O106" s="4" t="s">
        <v>370</v>
      </c>
      <c r="P106" s="4" t="s">
        <v>371</v>
      </c>
      <c r="Q106" s="12" t="s">
        <v>7</v>
      </c>
      <c r="R106" s="4" t="s">
        <v>372</v>
      </c>
      <c r="S106" s="4" t="s">
        <v>373</v>
      </c>
      <c r="T106" s="4"/>
    </row>
    <row r="107" spans="1:20" x14ac:dyDescent="0.25">
      <c r="A107" s="1" t="s">
        <v>0</v>
      </c>
      <c r="B107" s="2">
        <v>45616</v>
      </c>
      <c r="C107" s="3" t="s">
        <v>374</v>
      </c>
      <c r="D107" s="4">
        <v>4162017877</v>
      </c>
      <c r="E107" s="5" t="str">
        <f>VLOOKUP(F107,[1]!PROVEEDORES[#Data],2,0)</f>
        <v>NNM040713CM7</v>
      </c>
      <c r="F107" s="6" t="s">
        <v>367</v>
      </c>
      <c r="G107" s="7" t="s">
        <v>368</v>
      </c>
      <c r="H107" s="7" t="str">
        <f>+VLOOKUP(G107,[1]!CLAVES[#Data],2,FALSE)</f>
        <v>INSULINA ASPARTA/INSULINA ASPARTA PROTAMINA. SUSPENSIÓN INYECTABLE Cada ml contiene: Insulina asparta de origen ADN recombinante (30% de insulina asparta soluble y 70% de insulina asparta protamina cristalina) 100 U. Envase o caja de cartón con 5 plumas prellenadas o precargadas con 3 mL (100 U/mL).</v>
      </c>
      <c r="I107" s="8">
        <v>120</v>
      </c>
      <c r="J107" s="9" t="s">
        <v>369</v>
      </c>
      <c r="K107" s="10">
        <v>45838</v>
      </c>
      <c r="L107" s="10">
        <v>45127</v>
      </c>
      <c r="M107" s="11">
        <v>592.5</v>
      </c>
      <c r="N107" s="11">
        <f t="shared" si="1"/>
        <v>71100</v>
      </c>
      <c r="O107" s="4" t="s">
        <v>370</v>
      </c>
      <c r="P107" s="4" t="s">
        <v>371</v>
      </c>
      <c r="Q107" s="12" t="s">
        <v>7</v>
      </c>
      <c r="R107" s="4" t="s">
        <v>372</v>
      </c>
      <c r="S107" s="4" t="s">
        <v>373</v>
      </c>
      <c r="T107" s="4"/>
    </row>
    <row r="108" spans="1:20" x14ac:dyDescent="0.25">
      <c r="A108" s="1" t="s">
        <v>0</v>
      </c>
      <c r="B108" s="2">
        <v>45616</v>
      </c>
      <c r="C108" s="3" t="s">
        <v>375</v>
      </c>
      <c r="D108" s="4">
        <v>1500191550</v>
      </c>
      <c r="E108" s="5" t="str">
        <f>VLOOKUP(F108,[1]!PROVEEDORES[#Data],2,0)</f>
        <v>ALT010926BY0</v>
      </c>
      <c r="F108" s="6" t="s">
        <v>177</v>
      </c>
      <c r="G108" s="7" t="s">
        <v>208</v>
      </c>
      <c r="H108" s="7" t="str">
        <f>+VLOOKUP(G108,[1]!CLAVES[#Data],2,FALSE)</f>
        <v>Colistimetato. Solución Inyectable Cada frasco ámpula con liofilizado contiene: Colistimetato sódico equivalente a 150 mg de colistimetato Envase con un frasco ámpula con liofilizado.</v>
      </c>
      <c r="I108" s="8">
        <v>138</v>
      </c>
      <c r="J108" s="9">
        <v>3174825</v>
      </c>
      <c r="K108" s="10">
        <v>46081</v>
      </c>
      <c r="L108" s="10">
        <v>45382</v>
      </c>
      <c r="M108" s="11">
        <v>279</v>
      </c>
      <c r="N108" s="11">
        <f t="shared" si="1"/>
        <v>38502</v>
      </c>
      <c r="O108" s="4" t="s">
        <v>376</v>
      </c>
      <c r="P108" s="4" t="s">
        <v>371</v>
      </c>
      <c r="Q108" s="12" t="s">
        <v>7</v>
      </c>
      <c r="R108" s="4" t="s">
        <v>180</v>
      </c>
      <c r="S108" s="4" t="s">
        <v>49</v>
      </c>
      <c r="T108" s="4"/>
    </row>
    <row r="109" spans="1:20" x14ac:dyDescent="0.25">
      <c r="A109" s="1" t="s">
        <v>0</v>
      </c>
      <c r="B109" s="2">
        <v>45617</v>
      </c>
      <c r="C109" s="3" t="s">
        <v>377</v>
      </c>
      <c r="D109" s="4">
        <v>3068754878</v>
      </c>
      <c r="E109" s="5" t="str">
        <f>VLOOKUP(F109,[1]!PROVEEDORES[#Data],2,0)</f>
        <v>CPH1512075J2</v>
      </c>
      <c r="F109" s="6" t="s">
        <v>285</v>
      </c>
      <c r="G109" s="7" t="s">
        <v>378</v>
      </c>
      <c r="H109" s="7" t="str">
        <f>+VLOOKUP(G109,[1]!CLAVES[#Data],2,FALSE)</f>
        <v>Sertralina. Cápsula o Tableta Cada Cápsula o Tableta contiene: Clorhidrato de sertralina equivalente a 50 mg de sertralina. Envase con 14 Cápsulas o Tabletas.</v>
      </c>
      <c r="I109" s="8">
        <v>3609</v>
      </c>
      <c r="J109" s="9" t="s">
        <v>379</v>
      </c>
      <c r="K109" s="10">
        <v>46160</v>
      </c>
      <c r="L109" s="10">
        <v>45431</v>
      </c>
      <c r="M109" s="11">
        <v>14.85</v>
      </c>
      <c r="N109" s="11">
        <f t="shared" si="1"/>
        <v>53593.65</v>
      </c>
      <c r="O109" s="4" t="s">
        <v>15</v>
      </c>
      <c r="P109" s="4" t="s">
        <v>179</v>
      </c>
      <c r="Q109" s="12" t="s">
        <v>7</v>
      </c>
      <c r="R109" s="4" t="s">
        <v>289</v>
      </c>
      <c r="S109" s="4" t="s">
        <v>132</v>
      </c>
      <c r="T109" s="4"/>
    </row>
    <row r="110" spans="1:20" x14ac:dyDescent="0.25">
      <c r="A110" s="1" t="s">
        <v>0</v>
      </c>
      <c r="B110" s="2">
        <v>45621</v>
      </c>
      <c r="C110" s="3" t="s">
        <v>380</v>
      </c>
      <c r="D110" s="4">
        <v>2315636462</v>
      </c>
      <c r="E110" s="5" t="str">
        <f>VLOOKUP(F110,[1]!PROVEEDORES[#Data],2,0)</f>
        <v>CME120315933</v>
      </c>
      <c r="F110" s="6" t="s">
        <v>381</v>
      </c>
      <c r="G110" s="7" t="s">
        <v>382</v>
      </c>
      <c r="H110" s="7" t="str">
        <f>+VLOOKUP(G110,[1]!CLAVES[#Data],2,FALSE)</f>
        <v>Citrato De Cafeína. Solución Inyectable Solución Oral Cada mililitro contiene: Citrato de cafeína 20 mg equivalente a 10 mg de cafeína. Envase con 10 frascos ámpula con1 ml (10 mg de cafeína/1 ml).</v>
      </c>
      <c r="I110" s="8">
        <v>72</v>
      </c>
      <c r="J110" s="9" t="s">
        <v>383</v>
      </c>
      <c r="K110" s="10">
        <v>46568</v>
      </c>
      <c r="L110" s="10">
        <v>45444</v>
      </c>
      <c r="M110" s="11">
        <v>2814.21</v>
      </c>
      <c r="N110" s="11">
        <f t="shared" si="1"/>
        <v>202623.12</v>
      </c>
      <c r="O110" s="4" t="s">
        <v>384</v>
      </c>
      <c r="P110" s="4" t="s">
        <v>241</v>
      </c>
      <c r="Q110" s="12" t="s">
        <v>7</v>
      </c>
      <c r="R110" s="4" t="s">
        <v>385</v>
      </c>
      <c r="S110" s="4" t="s">
        <v>373</v>
      </c>
      <c r="T110" s="4"/>
    </row>
    <row r="111" spans="1:20" x14ac:dyDescent="0.25">
      <c r="A111" s="1" t="s">
        <v>0</v>
      </c>
      <c r="B111" s="2">
        <v>45621</v>
      </c>
      <c r="C111" s="3" t="s">
        <v>386</v>
      </c>
      <c r="D111" s="4">
        <v>647612289</v>
      </c>
      <c r="E111" s="5" t="str">
        <f>VLOOKUP(F111,[1]!PROVEEDORES[#Data],2,0)</f>
        <v>IOC1906149F0</v>
      </c>
      <c r="F111" s="6" t="s">
        <v>387</v>
      </c>
      <c r="G111" s="7" t="s">
        <v>388</v>
      </c>
      <c r="H111" s="7" t="str">
        <f>+VLOOKUP(G111,[1]!CLAVES[#Data],2,FALSE)</f>
        <v>Amoxicilina. Suspensión Oral Cada frasco con polvo contiene: Amoxicilina trihidratada equivalente a 7.5 g de amoxicilina. Envase con polvo para 75 ml (500 mg/5 ml).</v>
      </c>
      <c r="I111" s="8">
        <v>4442</v>
      </c>
      <c r="J111" s="9" t="s">
        <v>389</v>
      </c>
      <c r="K111" s="10">
        <v>46173</v>
      </c>
      <c r="L111" s="10">
        <v>45443</v>
      </c>
      <c r="M111" s="11">
        <v>16.399999999999999</v>
      </c>
      <c r="N111" s="11">
        <f t="shared" si="1"/>
        <v>72848.799999999988</v>
      </c>
      <c r="O111" s="4" t="s">
        <v>15</v>
      </c>
      <c r="P111" s="4" t="s">
        <v>16</v>
      </c>
      <c r="Q111" s="12" t="s">
        <v>7</v>
      </c>
      <c r="R111" s="4" t="s">
        <v>390</v>
      </c>
      <c r="S111" s="4" t="s">
        <v>43</v>
      </c>
      <c r="T111" s="4"/>
    </row>
    <row r="112" spans="1:20" x14ac:dyDescent="0.25">
      <c r="A112" s="1" t="s">
        <v>0</v>
      </c>
      <c r="B112" s="2">
        <v>45621</v>
      </c>
      <c r="C112" s="3" t="s">
        <v>391</v>
      </c>
      <c r="D112" s="4">
        <v>4085334666</v>
      </c>
      <c r="E112" s="5" t="str">
        <f>VLOOKUP(F112,[1]!PROVEEDORES[#Data],2,0)</f>
        <v>PRO820519TM6</v>
      </c>
      <c r="F112" s="6" t="s">
        <v>108</v>
      </c>
      <c r="G112" s="7" t="s">
        <v>392</v>
      </c>
      <c r="H112" s="7" t="str">
        <f>+VLOOKUP(G112,[1]!CLAVES[#Data],2,FALSE)</f>
        <v>Sondas. Para aspiración de plástico transparente libre de pirógenos atóxico de 55 cm de longitud con válvula de control de aspiración con punta roma. Estéril y desechable. 18 Fr. Pieza.</v>
      </c>
      <c r="I112" s="8">
        <v>200</v>
      </c>
      <c r="J112" s="9">
        <v>3271223</v>
      </c>
      <c r="K112" s="10">
        <v>45992</v>
      </c>
      <c r="L112" s="10">
        <v>45261</v>
      </c>
      <c r="M112" s="11">
        <v>3.7</v>
      </c>
      <c r="N112" s="11">
        <f t="shared" si="1"/>
        <v>740</v>
      </c>
      <c r="O112" s="4" t="s">
        <v>110</v>
      </c>
      <c r="P112" s="4" t="s">
        <v>111</v>
      </c>
      <c r="Q112" s="12" t="s">
        <v>7</v>
      </c>
      <c r="R112" s="4" t="s">
        <v>393</v>
      </c>
      <c r="S112" s="4" t="s">
        <v>9</v>
      </c>
      <c r="T112" s="4"/>
    </row>
    <row r="113" spans="1:20" x14ac:dyDescent="0.25">
      <c r="A113" s="1" t="s">
        <v>0</v>
      </c>
      <c r="B113" s="2">
        <v>45621</v>
      </c>
      <c r="C113" s="3" t="s">
        <v>394</v>
      </c>
      <c r="D113" s="4">
        <v>3912422270</v>
      </c>
      <c r="E113" s="5" t="str">
        <f>VLOOKUP(F113,[1]!PROVEEDORES[#Data],2,0)</f>
        <v>CPL8512305I2</v>
      </c>
      <c r="F113" s="6" t="s">
        <v>51</v>
      </c>
      <c r="G113" s="7" t="s">
        <v>395</v>
      </c>
      <c r="H113" s="7" t="str">
        <f>+VLOOKUP(G113,[1]!CLAVES[#Data],2,FALSE)</f>
        <v>Tubos. Endotraqueales sin globo. De   cloruro   de   polivinilo   transparente graduados con marca radiopaca estériles y desechables. Diámetro Interno: 6.5 mm Calibre: 26 Fr. Pieza</v>
      </c>
      <c r="I113" s="8">
        <v>70</v>
      </c>
      <c r="J113" s="9">
        <v>2405011688</v>
      </c>
      <c r="K113" s="10">
        <v>47238</v>
      </c>
      <c r="L113" s="10">
        <v>45442</v>
      </c>
      <c r="M113" s="11">
        <v>9.1</v>
      </c>
      <c r="N113" s="11">
        <f t="shared" si="1"/>
        <v>637</v>
      </c>
      <c r="O113" s="4" t="s">
        <v>396</v>
      </c>
      <c r="P113" s="4" t="s">
        <v>54</v>
      </c>
      <c r="Q113" s="12" t="s">
        <v>7</v>
      </c>
      <c r="R113" s="4" t="s">
        <v>397</v>
      </c>
      <c r="S113" s="4" t="s">
        <v>9</v>
      </c>
      <c r="T113" s="4"/>
    </row>
    <row r="114" spans="1:20" x14ac:dyDescent="0.25">
      <c r="A114" s="1" t="s">
        <v>0</v>
      </c>
      <c r="B114" s="2">
        <v>45621</v>
      </c>
      <c r="C114" s="3" t="s">
        <v>398</v>
      </c>
      <c r="D114" s="4">
        <v>3691620421</v>
      </c>
      <c r="E114" s="5" t="str">
        <f>VLOOKUP(F114,[1]!PROVEEDORES[#Data],2,0)</f>
        <v>CPH1512075J2</v>
      </c>
      <c r="F114" s="6" t="s">
        <v>285</v>
      </c>
      <c r="G114" s="7" t="s">
        <v>399</v>
      </c>
      <c r="H114" s="7" t="str">
        <f>+VLOOKUP(G114,[1]!CLAVES[#Data],2,FALSE)</f>
        <v>OLMESARTÁN/ AMLODIPINO/ HIDROCLOROTIAZIDA. TABLETA. Cada tableta contiene: Olmesartán medoxomilo: 40 mg Besilato de amlodipino: 10 mg Hidroclorotiazida: 12.5 mg Caja con 28 tabletas</v>
      </c>
      <c r="I114" s="8">
        <v>20</v>
      </c>
      <c r="J114" s="9" t="s">
        <v>400</v>
      </c>
      <c r="K114" s="10">
        <v>46571</v>
      </c>
      <c r="L114" s="10">
        <v>45477</v>
      </c>
      <c r="M114" s="11">
        <v>309</v>
      </c>
      <c r="N114" s="11">
        <f t="shared" si="1"/>
        <v>6180</v>
      </c>
      <c r="O114" s="4" t="s">
        <v>15</v>
      </c>
      <c r="P114" s="4" t="s">
        <v>179</v>
      </c>
      <c r="Q114" s="12" t="s">
        <v>7</v>
      </c>
      <c r="R114" s="4" t="s">
        <v>401</v>
      </c>
      <c r="S114" s="4" t="s">
        <v>43</v>
      </c>
      <c r="T114" s="4"/>
    </row>
    <row r="115" spans="1:20" x14ac:dyDescent="0.25">
      <c r="A115" s="1" t="s">
        <v>0</v>
      </c>
      <c r="B115" s="2">
        <v>45621</v>
      </c>
      <c r="C115" s="3" t="s">
        <v>402</v>
      </c>
      <c r="D115" s="4">
        <v>3310609913</v>
      </c>
      <c r="E115" s="5" t="str">
        <f>VLOOKUP(F115,[1]!PROVEEDORES[#Data],2,0)</f>
        <v>CPL8512305I2</v>
      </c>
      <c r="F115" s="6" t="s">
        <v>51</v>
      </c>
      <c r="G115" s="7" t="s">
        <v>403</v>
      </c>
      <c r="H115" s="7" t="str">
        <f>+VLOOKUP(G115,[1]!CLAVES[#Data],2,FALSE)</f>
        <v>Cánulas Orofaríngeas. De plástico transparente o translucido. Tipo: guedel/berman. Tamaño: 1 Longitud: 60 mm. Pieza.</v>
      </c>
      <c r="I115" s="8">
        <v>42</v>
      </c>
      <c r="J115" s="9">
        <v>2308012077</v>
      </c>
      <c r="K115" s="10">
        <v>46935</v>
      </c>
      <c r="L115" s="10">
        <v>45139</v>
      </c>
      <c r="M115" s="11">
        <v>6.2</v>
      </c>
      <c r="N115" s="11">
        <f t="shared" si="1"/>
        <v>260.40000000000003</v>
      </c>
      <c r="O115" s="4" t="s">
        <v>396</v>
      </c>
      <c r="P115" s="4" t="s">
        <v>54</v>
      </c>
      <c r="Q115" s="12" t="s">
        <v>7</v>
      </c>
      <c r="R115" s="4" t="s">
        <v>404</v>
      </c>
      <c r="S115" s="4" t="s">
        <v>405</v>
      </c>
      <c r="T115" s="4"/>
    </row>
    <row r="116" spans="1:20" x14ac:dyDescent="0.25">
      <c r="A116" s="1" t="s">
        <v>0</v>
      </c>
      <c r="B116" s="2">
        <v>45621</v>
      </c>
      <c r="C116" s="3" t="s">
        <v>406</v>
      </c>
      <c r="D116" s="4">
        <v>3145665166</v>
      </c>
      <c r="E116" s="5" t="str">
        <f>VLOOKUP(F116,[1]!PROVEEDORES[#Data],2,0)</f>
        <v>CPC031027KA8</v>
      </c>
      <c r="F116" s="6" t="s">
        <v>407</v>
      </c>
      <c r="G116" s="7" t="s">
        <v>408</v>
      </c>
      <c r="H116" s="7" t="str">
        <f>+VLOOKUP(G116,[1]!CLAVES[#Data],2,FALSE)</f>
        <v>Albendazol. Suspensión Oral Cada frasco contiene: albendazol 400 mg Envase con 20 ml.</v>
      </c>
      <c r="I116" s="8">
        <v>472</v>
      </c>
      <c r="J116" s="9">
        <v>2408364</v>
      </c>
      <c r="K116" s="10">
        <v>46265</v>
      </c>
      <c r="L116" s="10">
        <v>45535</v>
      </c>
      <c r="M116" s="11">
        <v>7.49</v>
      </c>
      <c r="N116" s="11">
        <f t="shared" si="1"/>
        <v>3535.28</v>
      </c>
      <c r="O116" s="4" t="s">
        <v>409</v>
      </c>
      <c r="P116" s="4" t="s">
        <v>16</v>
      </c>
      <c r="Q116" s="12" t="s">
        <v>7</v>
      </c>
      <c r="R116" s="4" t="s">
        <v>410</v>
      </c>
      <c r="S116" s="4" t="s">
        <v>275</v>
      </c>
      <c r="T116" s="4"/>
    </row>
    <row r="117" spans="1:20" x14ac:dyDescent="0.25">
      <c r="A117" s="1" t="s">
        <v>0</v>
      </c>
      <c r="B117" s="2">
        <v>45621</v>
      </c>
      <c r="C117" s="3" t="s">
        <v>411</v>
      </c>
      <c r="D117" s="4">
        <v>2907887242</v>
      </c>
      <c r="E117" s="5" t="str">
        <f>VLOOKUP(F117,[1]!PROVEEDORES[#Data],2,0)</f>
        <v>KME590502HY7</v>
      </c>
      <c r="F117" s="6" t="s">
        <v>2</v>
      </c>
      <c r="G117" s="7" t="s">
        <v>412</v>
      </c>
      <c r="H117" s="7" t="str">
        <f>+VLOOKUP(G117,[1]!CLAVES[#Data],2,FALSE)</f>
        <v>Suturas. De monofilamento sintético absorbible de copolímero de glicolida y épsilon-caprolactona con color. Longitud de la hebra: 70 cm Calibre de la sutura: 2-0 Características de la aguja: Aguja ahusada de 1/2 círculo (40 mm). Envase con 36 piezas.</v>
      </c>
      <c r="I117" s="8">
        <v>6</v>
      </c>
      <c r="J117" s="9" t="s">
        <v>413</v>
      </c>
      <c r="K117" s="10">
        <v>47292</v>
      </c>
      <c r="L117" s="10">
        <v>45466</v>
      </c>
      <c r="M117" s="11">
        <v>2200</v>
      </c>
      <c r="N117" s="11">
        <f t="shared" si="1"/>
        <v>13200</v>
      </c>
      <c r="O117" s="4" t="s">
        <v>414</v>
      </c>
      <c r="P117" s="4" t="s">
        <v>6</v>
      </c>
      <c r="Q117" s="12" t="s">
        <v>7</v>
      </c>
      <c r="R117" s="4" t="s">
        <v>415</v>
      </c>
      <c r="S117" s="4" t="s">
        <v>76</v>
      </c>
      <c r="T117" s="4"/>
    </row>
    <row r="118" spans="1:20" x14ac:dyDescent="0.25">
      <c r="A118" s="1" t="s">
        <v>0</v>
      </c>
      <c r="B118" s="2">
        <v>45621</v>
      </c>
      <c r="C118" s="3" t="s">
        <v>416</v>
      </c>
      <c r="D118" s="4">
        <v>2271279023</v>
      </c>
      <c r="E118" s="5" t="str">
        <f>VLOOKUP(F118,[1]!PROVEEDORES[#Data],2,0)</f>
        <v>DMT190918N50</v>
      </c>
      <c r="F118" s="6" t="s">
        <v>417</v>
      </c>
      <c r="G118" s="7" t="s">
        <v>418</v>
      </c>
      <c r="H118" s="7" t="str">
        <f>+VLOOKUP(G118,[1]!CLAVES[#Data],2,FALSE)</f>
        <v>Lidocaína. Solución Inyectable al 2%. Cada frasco ámpula contiene: Clorhidrato de lidocaína 1 g Envase con 5 frascos ámpula con 50 ml</v>
      </c>
      <c r="I118" s="8">
        <v>484</v>
      </c>
      <c r="J118" s="9" t="s">
        <v>419</v>
      </c>
      <c r="K118" s="10">
        <v>46934</v>
      </c>
      <c r="L118" s="10">
        <v>45473</v>
      </c>
      <c r="M118" s="11">
        <v>111.49</v>
      </c>
      <c r="N118" s="11">
        <f t="shared" si="1"/>
        <v>53961.159999999996</v>
      </c>
      <c r="O118" s="4" t="s">
        <v>15</v>
      </c>
      <c r="P118" s="4" t="s">
        <v>16</v>
      </c>
      <c r="Q118" s="12" t="s">
        <v>7</v>
      </c>
      <c r="R118" s="4" t="s">
        <v>420</v>
      </c>
      <c r="S118" s="4" t="s">
        <v>43</v>
      </c>
      <c r="T118" s="4"/>
    </row>
    <row r="119" spans="1:20" x14ac:dyDescent="0.25">
      <c r="A119" s="1" t="s">
        <v>0</v>
      </c>
      <c r="B119" s="2">
        <v>45621</v>
      </c>
      <c r="C119" s="3" t="s">
        <v>421</v>
      </c>
      <c r="D119" s="4">
        <v>3875656594</v>
      </c>
      <c r="E119" s="5" t="str">
        <f>VLOOKUP(F119,[1]!PROVEEDORES[#Data],2,0)</f>
        <v>ZAG050308BC1</v>
      </c>
      <c r="F119" s="6" t="s">
        <v>422</v>
      </c>
      <c r="G119" s="7" t="s">
        <v>423</v>
      </c>
      <c r="H119" s="7" t="str">
        <f>+VLOOKUP(G119,[1]!CLAVES[#Data],2,FALSE)</f>
        <v>Celecoxib. Cápsula. Cada cápsula contiene: Celecoxib 200 mg. Envase con 10 Cápsulas.</v>
      </c>
      <c r="I119" s="8">
        <v>1602</v>
      </c>
      <c r="J119" s="9">
        <v>2407287</v>
      </c>
      <c r="K119" s="10">
        <v>46205</v>
      </c>
      <c r="L119" s="10">
        <v>45475</v>
      </c>
      <c r="M119" s="11">
        <v>17.100000000000001</v>
      </c>
      <c r="N119" s="11">
        <f t="shared" si="1"/>
        <v>27394.2</v>
      </c>
      <c r="O119" s="4" t="s">
        <v>424</v>
      </c>
      <c r="P119" s="4" t="s">
        <v>16</v>
      </c>
      <c r="Q119" s="12" t="s">
        <v>7</v>
      </c>
      <c r="R119" s="4" t="s">
        <v>425</v>
      </c>
      <c r="S119" s="4" t="s">
        <v>43</v>
      </c>
      <c r="T119" s="4"/>
    </row>
    <row r="120" spans="1:20" x14ac:dyDescent="0.25">
      <c r="A120" s="1" t="s">
        <v>0</v>
      </c>
      <c r="B120" s="2">
        <v>45621</v>
      </c>
      <c r="C120" s="3" t="s">
        <v>426</v>
      </c>
      <c r="D120" s="4">
        <v>840512228</v>
      </c>
      <c r="E120" s="5" t="str">
        <f>VLOOKUP(F120,[1]!PROVEEDORES[#Data],2,0)</f>
        <v>LJA0303264L5</v>
      </c>
      <c r="F120" s="6" t="s">
        <v>427</v>
      </c>
      <c r="G120" s="7" t="s">
        <v>428</v>
      </c>
      <c r="H120" s="7" t="str">
        <f>+VLOOKUP(G120,[1]!CLAVES[#Data],2,FALSE)</f>
        <v>Catéter periférico de seguridad para la infusión de soluciones intravenosas de poliuretano o fluoretileno-propileno radiopaco con o sin aletas para fijación. La aguja contiene un dispositivo de seguridad que la inactiva cuando se retira del catéter y tapón protector. Estéril y desechable. Calibre: 24 G Longitud: 17-24 mm Pieza.</v>
      </c>
      <c r="I120" s="8">
        <v>1387</v>
      </c>
      <c r="J120" s="9" t="s">
        <v>429</v>
      </c>
      <c r="K120" s="10">
        <v>47087</v>
      </c>
      <c r="L120" s="10">
        <v>45261</v>
      </c>
      <c r="M120" s="11">
        <v>9.9</v>
      </c>
      <c r="N120" s="11">
        <f t="shared" si="1"/>
        <v>13731.300000000001</v>
      </c>
      <c r="O120" s="4" t="s">
        <v>430</v>
      </c>
      <c r="P120" s="4" t="s">
        <v>179</v>
      </c>
      <c r="Q120" s="12" t="s">
        <v>7</v>
      </c>
      <c r="R120" s="4" t="s">
        <v>431</v>
      </c>
      <c r="S120" s="4" t="s">
        <v>49</v>
      </c>
      <c r="T120" s="4"/>
    </row>
    <row r="121" spans="1:20" x14ac:dyDescent="0.25">
      <c r="A121" s="1" t="s">
        <v>0</v>
      </c>
      <c r="B121" s="2">
        <v>45621</v>
      </c>
      <c r="C121" s="3" t="s">
        <v>432</v>
      </c>
      <c r="D121" s="4">
        <v>702792694</v>
      </c>
      <c r="E121" s="5" t="str">
        <f>VLOOKUP(F121,[1]!PROVEEDORES[#Data],2,0)</f>
        <v>PEG860506CT9</v>
      </c>
      <c r="F121" s="6" t="s">
        <v>433</v>
      </c>
      <c r="G121" s="7" t="s">
        <v>434</v>
      </c>
      <c r="H121" s="7" t="str">
        <f>+VLOOKUP(G121,[1]!CLAVES[#Data],2,FALSE)</f>
        <v>Azitromicina. Tableta Cada Tableta contiene: Azitromicina dihidratada equivalente a 500 mg de azitromicina Envase con 3 Tabletas.</v>
      </c>
      <c r="I121" s="8">
        <v>790</v>
      </c>
      <c r="J121" s="9">
        <v>2407431</v>
      </c>
      <c r="K121" s="10">
        <v>46234</v>
      </c>
      <c r="L121" s="10">
        <v>45475</v>
      </c>
      <c r="M121" s="11">
        <v>12.81</v>
      </c>
      <c r="N121" s="11">
        <f t="shared" si="1"/>
        <v>10119.9</v>
      </c>
      <c r="O121" s="4" t="s">
        <v>15</v>
      </c>
      <c r="P121" s="4" t="s">
        <v>16</v>
      </c>
      <c r="Q121" s="12" t="s">
        <v>7</v>
      </c>
      <c r="R121" s="4" t="s">
        <v>435</v>
      </c>
      <c r="S121" s="4" t="s">
        <v>18</v>
      </c>
      <c r="T121" s="4"/>
    </row>
    <row r="122" spans="1:20" x14ac:dyDescent="0.25">
      <c r="A122" s="1" t="s">
        <v>0</v>
      </c>
      <c r="B122" s="2">
        <v>45621</v>
      </c>
      <c r="C122" s="3" t="s">
        <v>436</v>
      </c>
      <c r="D122" s="4">
        <v>1974405021</v>
      </c>
      <c r="E122" s="5" t="str">
        <f>VLOOKUP(F122,[1]!PROVEEDORES[#Data],2,0)</f>
        <v>ATE1606112E3</v>
      </c>
      <c r="F122" s="6" t="s">
        <v>437</v>
      </c>
      <c r="G122" s="7" t="s">
        <v>438</v>
      </c>
      <c r="H122" s="7" t="str">
        <f>+VLOOKUP(G122,[1]!CLAVES[#Data],2,FALSE)</f>
        <v>Dextrán. Solución Inyectable al 10%. Cada 100 mililitros contienen: dextrán (40 000): 10 g Glucosa 5 g Envase con 500 ml.</v>
      </c>
      <c r="I122" s="8">
        <v>38</v>
      </c>
      <c r="J122" s="9" t="s">
        <v>439</v>
      </c>
      <c r="K122" s="10">
        <v>46753</v>
      </c>
      <c r="L122" s="10">
        <v>44927</v>
      </c>
      <c r="M122" s="11">
        <v>517</v>
      </c>
      <c r="N122" s="11">
        <f t="shared" si="1"/>
        <v>19646</v>
      </c>
      <c r="O122" s="4" t="s">
        <v>440</v>
      </c>
      <c r="P122" s="4" t="s">
        <v>16</v>
      </c>
      <c r="Q122" s="12" t="s">
        <v>7</v>
      </c>
      <c r="R122" s="4" t="s">
        <v>441</v>
      </c>
      <c r="S122" s="4" t="s">
        <v>442</v>
      </c>
      <c r="T122" s="4"/>
    </row>
    <row r="123" spans="1:20" x14ac:dyDescent="0.25">
      <c r="A123" s="1" t="s">
        <v>0</v>
      </c>
      <c r="B123" s="2">
        <v>45621</v>
      </c>
      <c r="C123" s="3" t="s">
        <v>443</v>
      </c>
      <c r="D123" s="4">
        <v>657730480</v>
      </c>
      <c r="E123" s="5" t="str">
        <f>VLOOKUP(F123,[1]!PROVEEDORES[#Data],2,0)</f>
        <v>CPH1512075J2</v>
      </c>
      <c r="F123" s="6" t="s">
        <v>285</v>
      </c>
      <c r="G123" s="7" t="s">
        <v>444</v>
      </c>
      <c r="H123" s="7" t="str">
        <f>+VLOOKUP(G123,[1]!CLAVES[#Data],2,FALSE)</f>
        <v>Levetiracetam. Tableta Cada Tableta contiene: Levetiracetam 500 mg Envase con 60 Tabletas.</v>
      </c>
      <c r="I123" s="8">
        <v>86</v>
      </c>
      <c r="J123" s="9" t="s">
        <v>445</v>
      </c>
      <c r="K123" s="10">
        <v>46024</v>
      </c>
      <c r="L123" s="10">
        <v>44929</v>
      </c>
      <c r="M123" s="11">
        <v>56</v>
      </c>
      <c r="N123" s="11">
        <f t="shared" si="1"/>
        <v>4816</v>
      </c>
      <c r="O123" s="4" t="s">
        <v>15</v>
      </c>
      <c r="P123" s="4" t="s">
        <v>179</v>
      </c>
      <c r="Q123" s="12" t="s">
        <v>7</v>
      </c>
      <c r="R123" s="4" t="s">
        <v>446</v>
      </c>
      <c r="S123" s="4" t="s">
        <v>447</v>
      </c>
      <c r="T123" s="4"/>
    </row>
    <row r="124" spans="1:20" x14ac:dyDescent="0.25">
      <c r="A124" s="1" t="s">
        <v>0</v>
      </c>
      <c r="B124" s="2">
        <v>45621</v>
      </c>
      <c r="C124" s="3" t="s">
        <v>448</v>
      </c>
      <c r="D124" s="4">
        <v>510624118</v>
      </c>
      <c r="E124" s="5" t="str">
        <f>VLOOKUP(F124,[1]!PROVEEDORES[#Data],2,0)</f>
        <v>SMS200716NZ4</v>
      </c>
      <c r="F124" s="6" t="s">
        <v>128</v>
      </c>
      <c r="G124" s="7" t="s">
        <v>449</v>
      </c>
      <c r="H124" s="7" t="str">
        <f>+VLOOKUP(G124,[1]!CLAVES[#Data],2,FALSE)</f>
        <v>Doxiciclina. Cápsula o Tableta Cada Cápsula o Tableta contiene: Hiclato de doxiciclina equivalente a 50 mg de doxicilina. Envase con 28 Cápsulas o Tabletas.</v>
      </c>
      <c r="I124" s="8">
        <v>16</v>
      </c>
      <c r="J124" s="9" t="s">
        <v>450</v>
      </c>
      <c r="K124" s="10">
        <v>46068</v>
      </c>
      <c r="L124" s="10">
        <v>45350</v>
      </c>
      <c r="M124" s="11">
        <v>195.4</v>
      </c>
      <c r="N124" s="11">
        <f t="shared" si="1"/>
        <v>3126.4</v>
      </c>
      <c r="O124" s="4" t="s">
        <v>451</v>
      </c>
      <c r="P124" s="4" t="s">
        <v>16</v>
      </c>
      <c r="Q124" s="12" t="s">
        <v>7</v>
      </c>
      <c r="R124" s="4" t="s">
        <v>131</v>
      </c>
      <c r="S124" s="4" t="s">
        <v>132</v>
      </c>
      <c r="T124" s="4"/>
    </row>
    <row r="125" spans="1:20" x14ac:dyDescent="0.25">
      <c r="A125" s="1" t="s">
        <v>0</v>
      </c>
      <c r="B125" s="2">
        <v>45621</v>
      </c>
      <c r="C125" s="3" t="s">
        <v>452</v>
      </c>
      <c r="D125" s="4">
        <v>243063387</v>
      </c>
      <c r="E125" s="5" t="str">
        <f>VLOOKUP(F125,[1]!PROVEEDORES[#Data],2,0)</f>
        <v>BDM570041Z6</v>
      </c>
      <c r="F125" s="6" t="s">
        <v>453</v>
      </c>
      <c r="G125" s="7" t="s">
        <v>454</v>
      </c>
      <c r="H125" s="7" t="str">
        <f>+VLOOKUP(G125,[1]!CLAVES[#Data],2,FALSE)</f>
        <v>Charola de Foley Sistema Cerrado. Sistema de drenaje urinario de permanencia prolongada cerrado estéril preconectado y unido con sello de seguridad. Consta de: 1 bolsa de recolección de orina con forma de gota con urinómetro válvula anti reflujo puerto para toma de muestra libre de aguja compatible con dispositivos luer lock filtro de 0.2micras y sistema de salida con pinza y capuchón de guardado. Capacidad: 2000 ml. 1 sonda Foley de látex lubricada recubierta de hidrogel de dos vías con balón de autorretención reforzado (ribeteado) de 5cc. Calibre: 18 Fr La sonda Foley está preconectada mediante un sello de seguridad a la bolsa de recolección de orina. 1 estabilizador para la sonda que consiste de una almohadilla sujetador con adhesivo sin látex estéril con postes de plástico que fijan la sonda con una abrazadera. 2 guantes de PVC libres de látex estériles. 1 gel desinfectante para manos 1 campo fenestrado. 2 protectores impermeables. 1 sujetador de sábana. 1 contenedor de espécimen. 1 jeringa 10 cc con agua estéril para inflación del balón de autorretención. 1 jeringa no graduada con gel lubricante no inyectable. 1 sachet con 3 toallitas de jabón de castilla. 3 hisopos antisépticos.</v>
      </c>
      <c r="I125" s="8">
        <v>2</v>
      </c>
      <c r="J125" s="9" t="s">
        <v>455</v>
      </c>
      <c r="K125" s="10">
        <v>45983</v>
      </c>
      <c r="L125" s="10">
        <v>45420</v>
      </c>
      <c r="M125" s="11">
        <v>360</v>
      </c>
      <c r="N125" s="11">
        <f t="shared" si="1"/>
        <v>720</v>
      </c>
      <c r="O125" s="4" t="s">
        <v>456</v>
      </c>
      <c r="P125" s="4" t="s">
        <v>154</v>
      </c>
      <c r="Q125" s="12" t="s">
        <v>7</v>
      </c>
      <c r="R125" s="4" t="s">
        <v>457</v>
      </c>
      <c r="S125" s="4" t="s">
        <v>36</v>
      </c>
      <c r="T125" s="4"/>
    </row>
    <row r="126" spans="1:20" x14ac:dyDescent="0.25">
      <c r="A126" s="1" t="s">
        <v>0</v>
      </c>
      <c r="B126" s="2">
        <v>45621</v>
      </c>
      <c r="C126" s="3" t="s">
        <v>458</v>
      </c>
      <c r="D126" s="4">
        <v>2107660576</v>
      </c>
      <c r="E126" s="5" t="str">
        <f>VLOOKUP(F126,[1]!PROVEEDORES[#Data],2,0)</f>
        <v>BSP091210BA1</v>
      </c>
      <c r="F126" s="6" t="s">
        <v>297</v>
      </c>
      <c r="G126" s="7" t="s">
        <v>459</v>
      </c>
      <c r="H126" s="7" t="str">
        <f>+VLOOKUP(G126,[1]!CLAVES[#Data],2,FALSE)</f>
        <v>Apósitos. Hidrocelular   de   poliuretano   sin   adhesivo   para   el tratamiento de heridas. Estéril y desechable. Tamaños: 10.0 x 10.0 cm. Pieza.</v>
      </c>
      <c r="I126" s="8">
        <v>242</v>
      </c>
      <c r="J126" s="9">
        <v>20221015</v>
      </c>
      <c r="K126" s="10">
        <v>46687</v>
      </c>
      <c r="L126" s="10">
        <v>44849</v>
      </c>
      <c r="M126" s="11">
        <v>117</v>
      </c>
      <c r="N126" s="11">
        <f t="shared" si="1"/>
        <v>28314</v>
      </c>
      <c r="O126" s="4" t="s">
        <v>460</v>
      </c>
      <c r="P126" s="4" t="s">
        <v>154</v>
      </c>
      <c r="Q126" s="12" t="s">
        <v>7</v>
      </c>
      <c r="R126" s="4" t="s">
        <v>461</v>
      </c>
      <c r="S126" s="4" t="s">
        <v>59</v>
      </c>
      <c r="T126" s="4"/>
    </row>
    <row r="127" spans="1:20" x14ac:dyDescent="0.25">
      <c r="A127" s="1" t="s">
        <v>0</v>
      </c>
      <c r="B127" s="2">
        <v>45621</v>
      </c>
      <c r="C127" s="3" t="s">
        <v>462</v>
      </c>
      <c r="D127" s="4">
        <v>1959374621</v>
      </c>
      <c r="E127" s="5" t="str">
        <f>VLOOKUP(F127,[1]!PROVEEDORES[#Data],2,0)</f>
        <v>CPH1512075J2</v>
      </c>
      <c r="F127" s="6" t="s">
        <v>285</v>
      </c>
      <c r="G127" s="7" t="s">
        <v>463</v>
      </c>
      <c r="H127" s="7" t="str">
        <f>+VLOOKUP(G127,[1]!CLAVES[#Data],2,FALSE)</f>
        <v>Lacosamida. Tableta Cada Tableta contiene: Lacosamida 100 mg Envase con 28 Tabletas.</v>
      </c>
      <c r="I127" s="8">
        <v>60</v>
      </c>
      <c r="J127" s="9" t="s">
        <v>464</v>
      </c>
      <c r="K127" s="10">
        <v>46189</v>
      </c>
      <c r="L127" s="10">
        <v>45460</v>
      </c>
      <c r="M127" s="11">
        <v>144.19999999999999</v>
      </c>
      <c r="N127" s="11">
        <f t="shared" si="1"/>
        <v>8652</v>
      </c>
      <c r="O127" s="4" t="s">
        <v>465</v>
      </c>
      <c r="P127" s="4" t="s">
        <v>179</v>
      </c>
      <c r="Q127" s="12" t="s">
        <v>7</v>
      </c>
      <c r="R127" s="4" t="s">
        <v>401</v>
      </c>
      <c r="S127" s="4" t="s">
        <v>43</v>
      </c>
      <c r="T127" s="4"/>
    </row>
    <row r="128" spans="1:20" x14ac:dyDescent="0.25">
      <c r="A128" s="1" t="s">
        <v>0</v>
      </c>
      <c r="B128" s="2">
        <v>45621</v>
      </c>
      <c r="C128" s="3" t="s">
        <v>466</v>
      </c>
      <c r="D128" s="4">
        <v>1081301429</v>
      </c>
      <c r="E128" s="5" t="str">
        <f>VLOOKUP(F128,[1]!PROVEEDORES[#Data],2,0)</f>
        <v>BME521203IM3</v>
      </c>
      <c r="F128" s="6" t="s">
        <v>467</v>
      </c>
      <c r="G128" s="7" t="s">
        <v>468</v>
      </c>
      <c r="H128" s="7" t="str">
        <f>+VLOOKUP(G128,[1]!CLAVES[#Data],2,FALSE)</f>
        <v>Ácido risedrónico. Gragea o Tableta Cada Gragea o Tableta contiene: Risedronato sódico 5 mg Envase con 28 Grageas o Tabletas.</v>
      </c>
      <c r="I128" s="8">
        <v>40</v>
      </c>
      <c r="J128" s="9" t="s">
        <v>469</v>
      </c>
      <c r="K128" s="10">
        <v>45992</v>
      </c>
      <c r="L128" s="10">
        <v>45302</v>
      </c>
      <c r="M128" s="11">
        <v>180</v>
      </c>
      <c r="N128" s="11">
        <f t="shared" si="1"/>
        <v>7200</v>
      </c>
      <c r="O128" s="4" t="s">
        <v>470</v>
      </c>
      <c r="P128" s="4" t="s">
        <v>16</v>
      </c>
      <c r="Q128" s="12" t="s">
        <v>7</v>
      </c>
      <c r="R128" s="4" t="s">
        <v>471</v>
      </c>
      <c r="S128" s="4" t="s">
        <v>341</v>
      </c>
      <c r="T128" s="4"/>
    </row>
    <row r="129" spans="1:20" x14ac:dyDescent="0.25">
      <c r="A129" s="1" t="s">
        <v>0</v>
      </c>
      <c r="B129" s="2">
        <v>45621</v>
      </c>
      <c r="C129" s="3" t="s">
        <v>472</v>
      </c>
      <c r="D129" s="4">
        <v>3387808499</v>
      </c>
      <c r="E129" s="5" t="str">
        <f>VLOOKUP(F129,[1]!PROVEEDORES[#Data],2,0)</f>
        <v>SIC940607BQ8</v>
      </c>
      <c r="F129" s="6" t="s">
        <v>78</v>
      </c>
      <c r="G129" s="7" t="s">
        <v>473</v>
      </c>
      <c r="H129" s="7" t="str">
        <f>+VLOOKUP(G129,[1]!CLAVES[#Data],2,FALSE)</f>
        <v>Bata quirúrgica con puños ajustables y refuerzo en mangas y pecho. Tela no tejida de polipropileno impermeable a la penetración de líquidos y fluidos ; antiestática y resistente a la tensión. Estéril y desechable. Tamaño: Extragrande Pieza.</v>
      </c>
      <c r="I129" s="8">
        <v>820</v>
      </c>
      <c r="J129" s="9" t="s">
        <v>474</v>
      </c>
      <c r="K129" s="10">
        <v>47329</v>
      </c>
      <c r="L129" s="10">
        <v>45503</v>
      </c>
      <c r="M129" s="11">
        <v>24.41</v>
      </c>
      <c r="N129" s="11">
        <f t="shared" si="1"/>
        <v>20016.2</v>
      </c>
      <c r="O129" s="4" t="s">
        <v>81</v>
      </c>
      <c r="P129" s="4" t="s">
        <v>16</v>
      </c>
      <c r="Q129" s="12" t="s">
        <v>7</v>
      </c>
      <c r="R129" s="4" t="s">
        <v>82</v>
      </c>
      <c r="S129" s="4" t="s">
        <v>76</v>
      </c>
      <c r="T129" s="4"/>
    </row>
    <row r="130" spans="1:20" x14ac:dyDescent="0.25">
      <c r="A130" s="1" t="s">
        <v>0</v>
      </c>
      <c r="B130" s="2">
        <v>45621</v>
      </c>
      <c r="C130" s="3" t="s">
        <v>475</v>
      </c>
      <c r="D130" s="4">
        <v>3860970377</v>
      </c>
      <c r="E130" s="5" t="str">
        <f>VLOOKUP(F130,[1]!PROVEEDORES[#Data],2,0)</f>
        <v>ISM111025JF9</v>
      </c>
      <c r="F130" s="6" t="s">
        <v>476</v>
      </c>
      <c r="G130" s="7" t="s">
        <v>477</v>
      </c>
      <c r="H130" s="7" t="str">
        <f>+VLOOKUP(G130,[1]!CLAVES[#Data],2,FALSE)</f>
        <v>Desinfectantes. Glutaraldehído al 2%. Con  activador  en  polvo  (color  verde  al activarse) con efectividad de 14 días. Envase de plástico con 4 lts.</v>
      </c>
      <c r="I130" s="8">
        <v>121</v>
      </c>
      <c r="J130" s="9">
        <v>2408102</v>
      </c>
      <c r="K130" s="10">
        <v>46264</v>
      </c>
      <c r="L130" s="10">
        <v>45534</v>
      </c>
      <c r="M130" s="11">
        <v>113.3</v>
      </c>
      <c r="N130" s="11">
        <f t="shared" ref="N130:N136" si="2">+M130*I130</f>
        <v>13709.3</v>
      </c>
      <c r="O130" s="4" t="s">
        <v>478</v>
      </c>
      <c r="P130" s="4" t="s">
        <v>16</v>
      </c>
      <c r="Q130" s="12" t="s">
        <v>7</v>
      </c>
      <c r="R130" s="4" t="s">
        <v>479</v>
      </c>
      <c r="S130" s="4" t="s">
        <v>9</v>
      </c>
      <c r="T130" s="4"/>
    </row>
    <row r="131" spans="1:20" x14ac:dyDescent="0.25">
      <c r="A131" s="1" t="s">
        <v>0</v>
      </c>
      <c r="B131" s="2">
        <v>45621</v>
      </c>
      <c r="C131" s="3" t="s">
        <v>480</v>
      </c>
      <c r="D131" s="4">
        <v>2547724780</v>
      </c>
      <c r="E131" s="5" t="str">
        <f>VLOOKUP(F131,[1]!PROVEEDORES[#Data],2,0)</f>
        <v>GFT1906303VA</v>
      </c>
      <c r="F131" s="6" t="s">
        <v>26</v>
      </c>
      <c r="G131" s="7" t="s">
        <v>481</v>
      </c>
      <c r="H131" s="7" t="str">
        <f>+VLOOKUP(G131,[1]!CLAVES[#Data],2,FALSE)</f>
        <v>GLUCONATO DE CLORHEXIDINA, SOLUCION ESPUMA, ANT1MICROBIANA, PARA EL LAVADO DEMANOS QUIRURGICO, CONTIENE GLUCONATO DE CLORHEXIDINA AL 2% ALCOHOL ISOPROPILICOAGUA Y SURFACTANTES. ENVASE CON MINIMO 946ML.</v>
      </c>
      <c r="I131" s="8">
        <v>28</v>
      </c>
      <c r="J131" s="9" t="s">
        <v>482</v>
      </c>
      <c r="K131" s="10">
        <v>46507</v>
      </c>
      <c r="L131" s="10">
        <v>45407</v>
      </c>
      <c r="M131" s="11">
        <v>233.98</v>
      </c>
      <c r="N131" s="11">
        <f t="shared" si="2"/>
        <v>6551.44</v>
      </c>
      <c r="O131" s="4" t="s">
        <v>483</v>
      </c>
      <c r="P131" s="4" t="s">
        <v>16</v>
      </c>
      <c r="Q131" s="12" t="s">
        <v>7</v>
      </c>
      <c r="R131" s="4" t="s">
        <v>58</v>
      </c>
      <c r="S131" s="4" t="s">
        <v>59</v>
      </c>
      <c r="T131" s="4"/>
    </row>
    <row r="132" spans="1:20" x14ac:dyDescent="0.25">
      <c r="A132" s="1" t="s">
        <v>0</v>
      </c>
      <c r="B132" s="2">
        <v>45621</v>
      </c>
      <c r="C132" s="3" t="s">
        <v>484</v>
      </c>
      <c r="D132" s="4">
        <v>2262333721</v>
      </c>
      <c r="E132" s="5" t="str">
        <f>VLOOKUP(F132,[1]!PROVEEDORES[#Data],2,0)</f>
        <v>ZER9808059I5</v>
      </c>
      <c r="F132" s="6" t="s">
        <v>485</v>
      </c>
      <c r="G132" s="7" t="s">
        <v>486</v>
      </c>
      <c r="H132" s="7" t="str">
        <f>+VLOOKUP(G132,[1]!CLAVES[#Data],2,FALSE)</f>
        <v>Alopurinol. Tableta. Cada tableta contiene: alopurinol 300 mg. Envase con 20 tabletas.</v>
      </c>
      <c r="I132" s="8">
        <v>739</v>
      </c>
      <c r="J132" s="9" t="s">
        <v>487</v>
      </c>
      <c r="K132" s="10">
        <v>46173</v>
      </c>
      <c r="L132" s="10">
        <v>45077</v>
      </c>
      <c r="M132" s="11">
        <v>12</v>
      </c>
      <c r="N132" s="11">
        <f t="shared" si="2"/>
        <v>8868</v>
      </c>
      <c r="O132" s="4" t="s">
        <v>488</v>
      </c>
      <c r="P132" s="4" t="s">
        <v>16</v>
      </c>
      <c r="Q132" s="12" t="s">
        <v>7</v>
      </c>
      <c r="R132" s="4" t="s">
        <v>489</v>
      </c>
      <c r="S132" s="4" t="s">
        <v>43</v>
      </c>
      <c r="T132" s="4"/>
    </row>
    <row r="133" spans="1:20" x14ac:dyDescent="0.25">
      <c r="A133" s="1" t="s">
        <v>0</v>
      </c>
      <c r="B133" s="2">
        <v>45621</v>
      </c>
      <c r="C133" s="3" t="s">
        <v>490</v>
      </c>
      <c r="D133" s="4">
        <v>3452274192</v>
      </c>
      <c r="E133" s="5" t="str">
        <f>VLOOKUP(F133,[1]!PROVEEDORES[#Data],2,0)</f>
        <v>PRO840510812</v>
      </c>
      <c r="F133" s="6" t="s">
        <v>491</v>
      </c>
      <c r="G133" s="7" t="s">
        <v>492</v>
      </c>
      <c r="H133" s="7" t="str">
        <f>+VLOOKUP(G133,[1]!CLAVES[#Data],2,FALSE)</f>
        <v>Fosfato de potasio. Solución Inyectable. Cada ampolleta contiene: Fosfato de potasio dibásico 1.550 g Fosfato de potasio monobásico 0.300 g (Potasio 20 mEq) (Fosfato 20 mEq) Envase con 50 ampolletas con 10 ml</v>
      </c>
      <c r="I133" s="8">
        <v>397</v>
      </c>
      <c r="J133" s="9" t="s">
        <v>493</v>
      </c>
      <c r="K133" s="10">
        <v>46081</v>
      </c>
      <c r="L133" s="10">
        <v>45328</v>
      </c>
      <c r="M133" s="11">
        <v>267.98</v>
      </c>
      <c r="N133" s="11">
        <f t="shared" si="2"/>
        <v>106388.06000000001</v>
      </c>
      <c r="O133" s="4" t="s">
        <v>15</v>
      </c>
      <c r="P133" s="4" t="s">
        <v>16</v>
      </c>
      <c r="Q133" s="12" t="s">
        <v>7</v>
      </c>
      <c r="R133" s="4" t="s">
        <v>494</v>
      </c>
      <c r="S133" s="4" t="s">
        <v>49</v>
      </c>
      <c r="T133" s="4"/>
    </row>
    <row r="134" spans="1:20" x14ac:dyDescent="0.25">
      <c r="A134" s="1" t="s">
        <v>0</v>
      </c>
      <c r="B134" s="2">
        <v>45621</v>
      </c>
      <c r="C134" s="3" t="s">
        <v>495</v>
      </c>
      <c r="D134" s="4">
        <v>869531146</v>
      </c>
      <c r="E134" s="5" t="str">
        <f>VLOOKUP(F134,[1]!PROVEEDORES[#Data],2,0)</f>
        <v>QUI210824AN5</v>
      </c>
      <c r="F134" s="6" t="s">
        <v>496</v>
      </c>
      <c r="G134" s="7" t="s">
        <v>497</v>
      </c>
      <c r="H134" s="7" t="str">
        <f>+VLOOKUP(G134,[1]!CLAVES[#Data],2,FALSE)</f>
        <v>Toallas. Para gineco-obstetricia. Rectangulares constituidas por cuatro capas de material absorbente. Desechables. Envase con 100 piezas.</v>
      </c>
      <c r="I134" s="8">
        <v>13</v>
      </c>
      <c r="J134" s="9">
        <v>442404021</v>
      </c>
      <c r="K134" s="10">
        <v>47210</v>
      </c>
      <c r="L134" s="10">
        <v>45384</v>
      </c>
      <c r="M134" s="11">
        <v>159</v>
      </c>
      <c r="N134" s="11">
        <f t="shared" si="2"/>
        <v>2067</v>
      </c>
      <c r="O134" s="4" t="s">
        <v>498</v>
      </c>
      <c r="P134" s="4" t="s">
        <v>16</v>
      </c>
      <c r="Q134" s="12" t="s">
        <v>7</v>
      </c>
      <c r="R134" s="4" t="s">
        <v>499</v>
      </c>
      <c r="S134" s="4" t="s">
        <v>113</v>
      </c>
      <c r="T134" s="4"/>
    </row>
    <row r="135" spans="1:20" x14ac:dyDescent="0.25">
      <c r="A135" s="1" t="s">
        <v>0</v>
      </c>
      <c r="B135" s="2">
        <v>45622</v>
      </c>
      <c r="C135" s="3" t="s">
        <v>500</v>
      </c>
      <c r="D135" s="4">
        <v>1130375869</v>
      </c>
      <c r="E135" s="5" t="str">
        <f>VLOOKUP(F135,[1]!PROVEEDORES[#Data],2,0)</f>
        <v>EPH161215NS9</v>
      </c>
      <c r="F135" s="6" t="s">
        <v>501</v>
      </c>
      <c r="G135" s="7" t="s">
        <v>502</v>
      </c>
      <c r="H135" s="7" t="str">
        <f>+VLOOKUP(G135,[1]!CLAVES[#Data],2,FALSE)</f>
        <v>Enoxaparina. Solución Inyectable Cada jeringa contiene Enoxaparina sódica 60 mg Envase con 2 Jeringas. de 0.6 ml</v>
      </c>
      <c r="I135" s="8">
        <v>668</v>
      </c>
      <c r="J135" s="9">
        <v>401024</v>
      </c>
      <c r="K135" s="10">
        <v>46326</v>
      </c>
      <c r="L135" s="10">
        <v>45596</v>
      </c>
      <c r="M135" s="11">
        <v>207</v>
      </c>
      <c r="N135" s="11">
        <f t="shared" si="2"/>
        <v>138276</v>
      </c>
      <c r="O135" s="4" t="s">
        <v>503</v>
      </c>
      <c r="P135" s="4" t="s">
        <v>301</v>
      </c>
      <c r="Q135" s="12" t="s">
        <v>7</v>
      </c>
      <c r="R135" s="4" t="s">
        <v>504</v>
      </c>
      <c r="S135" s="4" t="s">
        <v>132</v>
      </c>
      <c r="T135" s="4"/>
    </row>
    <row r="136" spans="1:20" x14ac:dyDescent="0.25">
      <c r="A136" s="1" t="s">
        <v>0</v>
      </c>
      <c r="B136" s="2">
        <v>45625</v>
      </c>
      <c r="C136" s="3" t="s">
        <v>505</v>
      </c>
      <c r="D136" s="4">
        <v>1698859805</v>
      </c>
      <c r="E136" s="5" t="str">
        <f>VLOOKUP(F136,[1]!PROVEEDORES[#Data],2,0)</f>
        <v>DME971017FZ7</v>
      </c>
      <c r="F136" s="6" t="s">
        <v>506</v>
      </c>
      <c r="G136" s="7" t="s">
        <v>507</v>
      </c>
      <c r="H136" s="7" t="str">
        <f>+VLOOKUP(G136,[1]!CLAVES[#Data],2,FALSE)</f>
        <v>Bolsas. Bolsa de papel grado médico. Para esterilizar con gas o vapor. Con o sin tratamiento antibacteriano; con reactivo químico impreso y sistema de apertura. Medidas: 12.0 x 26.0 x 4.0 cm. Envase con 1000 piezas.</v>
      </c>
      <c r="I136" s="8">
        <v>5</v>
      </c>
      <c r="J136" s="9">
        <v>240916</v>
      </c>
      <c r="K136" s="10">
        <v>47391</v>
      </c>
      <c r="L136" s="10">
        <v>45536</v>
      </c>
      <c r="M136" s="11">
        <v>890</v>
      </c>
      <c r="N136" s="11">
        <f t="shared" si="2"/>
        <v>4450</v>
      </c>
      <c r="O136" s="4" t="s">
        <v>508</v>
      </c>
      <c r="P136" s="4" t="s">
        <v>16</v>
      </c>
      <c r="Q136" s="12" t="s">
        <v>7</v>
      </c>
      <c r="R136" s="18" t="s">
        <v>509</v>
      </c>
      <c r="S136" s="18" t="s">
        <v>49</v>
      </c>
      <c r="T136" s="4"/>
    </row>
  </sheetData>
  <conditionalFormatting sqref="A2:G30 A31:D33 I34:M44 I45 K45:M45 I2:M30 A34:G46 A47:E52 G47:G52 A53:G55 G56:G72 A56:E72 I46:M136 N2:T136 A73:G136">
    <cfRule type="expression" dxfId="27" priority="28">
      <formula>ROW()=CELL("fila")</formula>
    </cfRule>
  </conditionalFormatting>
  <conditionalFormatting sqref="H2:H136">
    <cfRule type="expression" dxfId="26" priority="27">
      <formula>ROW()=CELL("fila")</formula>
    </cfRule>
  </conditionalFormatting>
  <conditionalFormatting sqref="E31:G33 I31:M33">
    <cfRule type="expression" dxfId="25" priority="26">
      <formula>ROW()=CELL("fila")</formula>
    </cfRule>
  </conditionalFormatting>
  <conditionalFormatting sqref="I31:I33">
    <cfRule type="expression" dxfId="24" priority="25">
      <formula>ROW()=CELL("fila")</formula>
    </cfRule>
  </conditionalFormatting>
  <conditionalFormatting sqref="F47">
    <cfRule type="expression" dxfId="23" priority="24">
      <formula>ROW()=CELL("fila")</formula>
    </cfRule>
  </conditionalFormatting>
  <conditionalFormatting sqref="F48">
    <cfRule type="expression" dxfId="22" priority="23">
      <formula>ROW()=CELL("fila")</formula>
    </cfRule>
  </conditionalFormatting>
  <conditionalFormatting sqref="F49">
    <cfRule type="expression" dxfId="21" priority="22">
      <formula>ROW()=CELL("fila")</formula>
    </cfRule>
  </conditionalFormatting>
  <conditionalFormatting sqref="F50">
    <cfRule type="expression" dxfId="20" priority="21">
      <formula>ROW()=CELL("fila")</formula>
    </cfRule>
  </conditionalFormatting>
  <conditionalFormatting sqref="F51">
    <cfRule type="expression" dxfId="19" priority="20">
      <formula>ROW()=CELL("fila")</formula>
    </cfRule>
  </conditionalFormatting>
  <conditionalFormatting sqref="F52">
    <cfRule type="expression" dxfId="18" priority="19">
      <formula>ROW()=CELL("fila")</formula>
    </cfRule>
  </conditionalFormatting>
  <conditionalFormatting sqref="F72">
    <cfRule type="expression" dxfId="17" priority="2">
      <formula>ROW()=CELL("fila")</formula>
    </cfRule>
  </conditionalFormatting>
  <conditionalFormatting sqref="F56">
    <cfRule type="expression" dxfId="16" priority="18">
      <formula>ROW()=CELL("fila")</formula>
    </cfRule>
  </conditionalFormatting>
  <conditionalFormatting sqref="F57">
    <cfRule type="expression" dxfId="15" priority="17">
      <formula>ROW()=CELL("fila")</formula>
    </cfRule>
  </conditionalFormatting>
  <conditionalFormatting sqref="F58">
    <cfRule type="expression" dxfId="14" priority="16">
      <formula>ROW()=CELL("fila")</formula>
    </cfRule>
  </conditionalFormatting>
  <conditionalFormatting sqref="F59">
    <cfRule type="expression" dxfId="13" priority="15">
      <formula>ROW()=CELL("fila")</formula>
    </cfRule>
  </conditionalFormatting>
  <conditionalFormatting sqref="F60">
    <cfRule type="expression" dxfId="12" priority="14">
      <formula>ROW()=CELL("fila")</formula>
    </cfRule>
  </conditionalFormatting>
  <conditionalFormatting sqref="F61">
    <cfRule type="expression" dxfId="11" priority="13">
      <formula>ROW()=CELL("fila")</formula>
    </cfRule>
  </conditionalFormatting>
  <conditionalFormatting sqref="F62">
    <cfRule type="expression" dxfId="10" priority="12">
      <formula>ROW()=CELL("fila")</formula>
    </cfRule>
  </conditionalFormatting>
  <conditionalFormatting sqref="F63">
    <cfRule type="expression" dxfId="9" priority="11">
      <formula>ROW()=CELL("fila")</formula>
    </cfRule>
  </conditionalFormatting>
  <conditionalFormatting sqref="F64">
    <cfRule type="expression" dxfId="8" priority="10">
      <formula>ROW()=CELL("fila")</formula>
    </cfRule>
  </conditionalFormatting>
  <conditionalFormatting sqref="F65">
    <cfRule type="expression" dxfId="7" priority="9">
      <formula>ROW()=CELL("fila")</formula>
    </cfRule>
  </conditionalFormatting>
  <conditionalFormatting sqref="F66">
    <cfRule type="expression" dxfId="6" priority="8">
      <formula>ROW()=CELL("fila")</formula>
    </cfRule>
  </conditionalFormatting>
  <conditionalFormatting sqref="F67">
    <cfRule type="expression" dxfId="5" priority="7">
      <formula>ROW()=CELL("fila")</formula>
    </cfRule>
  </conditionalFormatting>
  <conditionalFormatting sqref="F68">
    <cfRule type="expression" dxfId="4" priority="6">
      <formula>ROW()=CELL("fila")</formula>
    </cfRule>
  </conditionalFormatting>
  <conditionalFormatting sqref="F69">
    <cfRule type="expression" dxfId="3" priority="5">
      <formula>ROW()=CELL("fila")</formula>
    </cfRule>
  </conditionalFormatting>
  <conditionalFormatting sqref="F70">
    <cfRule type="expression" dxfId="2" priority="4">
      <formula>ROW()=CELL("fila")</formula>
    </cfRule>
  </conditionalFormatting>
  <conditionalFormatting sqref="F71">
    <cfRule type="expression" dxfId="1" priority="3">
      <formula>ROW()=CELL("fila")</formula>
    </cfRule>
  </conditionalFormatting>
  <conditionalFormatting sqref="A1:T1">
    <cfRule type="expression" dxfId="0" priority="1">
      <formula>ROW()=CELL("fila")</formula>
    </cfRule>
  </conditionalFormatting>
  <hyperlinks>
    <hyperlink ref="C2:C3" r:id="rId1" display="BIMB-18-01-2024-18002827-ASF" xr:uid="{3002B27A-8F2D-4AA3-9CF1-5BC5421DD936}"/>
    <hyperlink ref="C4" r:id="rId2" xr:uid="{31315DA4-CD59-40E6-A6DA-800AB4545292}"/>
    <hyperlink ref="C5:C10" r:id="rId3" display="BIMB-18-01-2024-1801006675-ASF" xr:uid="{D3854BA5-7ABC-4801-AF93-9613696919EE}"/>
    <hyperlink ref="C11" r:id="rId4" xr:uid="{93D53F7D-B0C3-42EE-9EC7-3C901B391929}"/>
    <hyperlink ref="C12:C13" r:id="rId5" display="CIMB-18-01-2024-1801006374-ASF" xr:uid="{8D418F89-CF6A-45E2-8E89-492D4568D707}"/>
    <hyperlink ref="C15" r:id="rId6" xr:uid="{EEB076A0-6362-4685-AFCF-32667DDBD8F7}"/>
    <hyperlink ref="C16" r:id="rId7" xr:uid="{4B78B7A7-B069-4D3C-BADE-39C7C53A27F3}"/>
    <hyperlink ref="C17" r:id="rId8" xr:uid="{88AA89B2-80E4-4059-9AE5-6552A8F3B8E2}"/>
    <hyperlink ref="C18" r:id="rId9" xr:uid="{EAC6D7C2-82BD-468C-89CB-C6164277E3F4}"/>
    <hyperlink ref="C19" r:id="rId10" xr:uid="{32D89F1C-C5B4-46CB-9341-CE941074CE42}"/>
    <hyperlink ref="C20:C21" r:id="rId11" display="BIMB-18-01-2024-1801012380-ASF" xr:uid="{E94867CB-E863-4867-8577-EE2C313BA1ED}"/>
    <hyperlink ref="C22" r:id="rId12" xr:uid="{8C7F28FA-2B2D-41AA-B663-E1FEEAAEFE6A}"/>
    <hyperlink ref="C23" r:id="rId13" xr:uid="{EA1FE035-86D6-4E9C-8043-B073FB520E16}"/>
    <hyperlink ref="C24" r:id="rId14" xr:uid="{C29FE871-1FBC-4B9A-8459-9327FE9BBBB4}"/>
    <hyperlink ref="C26:C29" r:id="rId15" display="NAY 03-41" xr:uid="{0031F25C-8EE3-4C07-9CF3-4D1228AC66E6}"/>
    <hyperlink ref="C25" r:id="rId16" xr:uid="{3CDB4837-72DE-4AF1-A35E-E862EBC30074}"/>
    <hyperlink ref="C30" r:id="rId17" xr:uid="{A1D3E791-9B66-4013-932B-0916B27F9112}"/>
    <hyperlink ref="C31" r:id="rId18" xr:uid="{0192BEB1-1721-4E80-BC7F-EA1C3CA5AE57}"/>
    <hyperlink ref="C32" r:id="rId19" xr:uid="{BFBD99DF-EDAD-434D-990A-1ED2480444B7}"/>
    <hyperlink ref="C33" r:id="rId20" xr:uid="{1E4F83A5-E6BA-41A4-8D1D-75402E0481F5}"/>
    <hyperlink ref="C34" r:id="rId21" xr:uid="{E1253F5C-D9B5-4C06-BDBD-FA9A2BAFCA29}"/>
    <hyperlink ref="C35" r:id="rId22" xr:uid="{36D2E679-D5C7-4D02-8E04-7D4DEC3286C4}"/>
    <hyperlink ref="C36" r:id="rId23" xr:uid="{E5D35B90-B2F4-42E3-A4CC-F216154CE997}"/>
    <hyperlink ref="C37" r:id="rId24" xr:uid="{B44F7E52-8378-4A70-981A-BDCCD4E93A23}"/>
    <hyperlink ref="C38" r:id="rId25" xr:uid="{A43B09A5-0528-454E-BF73-DD41A6AF7EC7}"/>
    <hyperlink ref="C39" r:id="rId26" xr:uid="{B62B759E-D09E-4D4A-9DFC-04054B22A812}"/>
    <hyperlink ref="C40" r:id="rId27" xr:uid="{91428E30-04B1-4ECC-80A7-D528AAC1F468}"/>
    <hyperlink ref="C41" r:id="rId28" xr:uid="{1FB5F957-7468-4FEB-8996-4D7657412D03}"/>
    <hyperlink ref="C42" r:id="rId29" xr:uid="{DDC871C6-8B93-4345-B41F-430304AA8069}"/>
    <hyperlink ref="C43" r:id="rId30" xr:uid="{EE88F860-E716-4359-BF22-70624235C32E}"/>
    <hyperlink ref="C44" r:id="rId31" xr:uid="{BFF2E4ED-CA04-4658-B7AE-02E562CC4018}"/>
    <hyperlink ref="C45" r:id="rId32" xr:uid="{5D5A4E4C-DD60-49D6-A9C0-801472E655EC}"/>
    <hyperlink ref="C46" r:id="rId33" xr:uid="{4A8CBCEC-6C3C-4054-B4CE-B32442501ABD}"/>
    <hyperlink ref="C14" r:id="rId34" xr:uid="{85438105-35A6-4ECF-A857-C99442C51ED3}"/>
    <hyperlink ref="C47:C52" r:id="rId35" display="S00136" xr:uid="{BF7DB1CC-2FAF-44C0-B43F-295CD41C81BB}"/>
    <hyperlink ref="C53:C54" r:id="rId36" display="IMB-18-02-2024-1801074319-ASF" xr:uid="{AB44B166-DA3B-4872-BC29-3A0EA479BA8A}"/>
    <hyperlink ref="C55" r:id="rId37" xr:uid="{CD4B4623-EEA8-4057-929F-F43566B985D9}"/>
    <hyperlink ref="C56:C60" r:id="rId38" display="..\2024\ALMACEN\NOVIEMBRE\INTERNO\82988608.pdf" xr:uid="{42A5AFB2-2C42-4EFF-B01D-E2E269247CD0}"/>
    <hyperlink ref="C61:C72" r:id="rId39" display="..\2024\ALMACEN\NOVIEMBRE\INTERNO\82988612.pdf" xr:uid="{DE9EAB04-18A3-4052-9706-E6C2F2BFE759}"/>
    <hyperlink ref="C73" r:id="rId40" xr:uid="{118C106E-5FEA-4541-88F8-01A8B4812FF0}"/>
    <hyperlink ref="C74" r:id="rId41" xr:uid="{FCD641C2-B64B-4770-9AAC-B678B51DA35A}"/>
    <hyperlink ref="C75" r:id="rId42" xr:uid="{7590661F-BFA9-423B-8454-1003D395074E}"/>
    <hyperlink ref="C76" r:id="rId43" xr:uid="{8462FB3A-E3B9-4C22-A7ED-4EEECAFE934C}"/>
    <hyperlink ref="C77" r:id="rId44" xr:uid="{BCDBAA41-A00C-42F6-810F-BFC7F9A1FD97}"/>
    <hyperlink ref="C78:C79" r:id="rId45" display="IMB-18-02-2024-1801012208-ASF" xr:uid="{6B01E94A-4B03-4E3C-84BA-CC1CCAAB96F1}"/>
    <hyperlink ref="C80" r:id="rId46" xr:uid="{EC553356-B3A7-4414-8904-E802EDF753DD}"/>
    <hyperlink ref="C81" r:id="rId47" xr:uid="{53054BC5-AF00-489E-9FAF-C139C72DD90C}"/>
    <hyperlink ref="C82" r:id="rId48" xr:uid="{F484852E-2C33-46E4-B791-FF80CF2E5C48}"/>
    <hyperlink ref="C83" r:id="rId49" xr:uid="{31D4E4B8-C3C4-444C-ADAD-20877DC7A3EF}"/>
    <hyperlink ref="C84" r:id="rId50" xr:uid="{3748DDE2-7365-4C17-80AB-2AF694291CDC}"/>
    <hyperlink ref="C85" r:id="rId51" xr:uid="{6A1E9170-8B2E-4D65-B4D7-B5056E7F592E}"/>
    <hyperlink ref="C86:C88" r:id="rId52" display="BIMB-18-01-2024-1801006650-ASF" xr:uid="{B1E0DBD4-2ED6-4D6B-BBBE-262DBF0596A1}"/>
    <hyperlink ref="C89" r:id="rId53" xr:uid="{30FC7057-16E5-4309-A415-39F6D4498C70}"/>
    <hyperlink ref="C90" r:id="rId54" xr:uid="{FA7911CA-EEC9-4F9F-8547-CA3AC4876F8E}"/>
    <hyperlink ref="C91" r:id="rId55" xr:uid="{B593B3C5-153A-4F96-B81B-75FD79F44169}"/>
    <hyperlink ref="C92" r:id="rId56" xr:uid="{B8F30CFE-1D13-45E2-8385-3CCC55F61670}"/>
    <hyperlink ref="C93:C97" r:id="rId57" display="IMB-18-01-2024-1801010150-ASF" xr:uid="{88EDBB95-BB78-40C4-A567-EA9B1100A209}"/>
    <hyperlink ref="C98" r:id="rId58" xr:uid="{3D58F6CF-C995-4EA3-B528-178186B56E97}"/>
    <hyperlink ref="C99:C100" r:id="rId59" display="BIMB-18-01-2024-1801006361-ASF" xr:uid="{DD0B7F1E-BE97-4E5E-BE9A-CAFC5665A70A}"/>
    <hyperlink ref="C101" r:id="rId60" xr:uid="{532C8424-5E5D-4E01-B772-A6B885C521E6}"/>
    <hyperlink ref="C102" r:id="rId61" xr:uid="{E9E1ADD6-9C39-48B2-9C00-8AD63610328D}"/>
    <hyperlink ref="C106" r:id="rId62" xr:uid="{2491A692-009E-496C-A66B-7A1713650F13}"/>
    <hyperlink ref="C107" r:id="rId63" xr:uid="{74175F22-E0F8-48FC-8F94-0E7BC0644C06}"/>
    <hyperlink ref="C108" r:id="rId64" xr:uid="{F88F1C4A-F586-4E52-A3ED-1FA4E695318B}"/>
    <hyperlink ref="C103:C105" r:id="rId65" display="..\2024\ALMACEN\NOVIEMBRE\INTERNO\5049.pdf" xr:uid="{A28E856D-F996-43DC-95A2-394217AECDB3}"/>
    <hyperlink ref="C109" r:id="rId66" xr:uid="{EA89B76E-BFA8-4BD5-B75C-A5499FC0202B}"/>
    <hyperlink ref="C110" r:id="rId67" xr:uid="{62CE2B77-F28B-45CB-ACCE-B89D45805B1C}"/>
    <hyperlink ref="C111" r:id="rId68" xr:uid="{7A37874F-64F7-4F6E-8F1C-4CC2D9CFCE50}"/>
    <hyperlink ref="C112" r:id="rId69" xr:uid="{3CC6663F-5B89-4399-94D3-B24E468957E3}"/>
    <hyperlink ref="C113" r:id="rId70" xr:uid="{89207BF0-89D6-4F7E-ADB0-876B942AC8FF}"/>
    <hyperlink ref="C114" r:id="rId71" xr:uid="{2CB9116B-5E4C-4A50-AB18-6AE7012ACC88}"/>
    <hyperlink ref="C115" r:id="rId72" xr:uid="{8D24A224-6BD7-422E-813D-9018F57DD299}"/>
    <hyperlink ref="C116" r:id="rId73" xr:uid="{B7CEFF8D-B504-4FA6-A903-A89A3957E8B4}"/>
    <hyperlink ref="C117" r:id="rId74" xr:uid="{5B7E797B-79D9-4DF8-A49D-A2A74421029F}"/>
    <hyperlink ref="C118" r:id="rId75" xr:uid="{D7E7B6D4-8D3D-49E1-8DAF-47D892DAAB90}"/>
    <hyperlink ref="C119" r:id="rId76" xr:uid="{B94CBCE6-CB43-49F4-9CDB-186A54C9C7F4}"/>
    <hyperlink ref="C120" r:id="rId77" xr:uid="{2A6D83EE-3444-48BF-8591-B3ECFA924D85}"/>
    <hyperlink ref="C121" r:id="rId78" xr:uid="{DF0473B6-9800-4418-A146-CD5A805EB1C3}"/>
    <hyperlink ref="C122" r:id="rId79" xr:uid="{11A30ACF-C72C-4B55-AA25-6C7FF8BE51CB}"/>
    <hyperlink ref="C123" r:id="rId80" xr:uid="{FA6BD8E3-0667-4635-A9C0-57C9B33DECFF}"/>
    <hyperlink ref="C124" r:id="rId81" xr:uid="{044AC85F-AD5C-40E5-A0EA-7DFCC02DC257}"/>
    <hyperlink ref="C125" r:id="rId82" xr:uid="{5DE4B057-2E3B-43CD-B215-C643480B494B}"/>
    <hyperlink ref="C126" r:id="rId83" xr:uid="{D88EB8E0-00C0-4F76-8882-E35559EC4F33}"/>
    <hyperlink ref="C127" r:id="rId84" xr:uid="{5A2CAB64-C37B-4A4C-9AAD-13EF5BE9559B}"/>
    <hyperlink ref="C128" r:id="rId85" xr:uid="{7B970CEB-EEBF-4E2A-A82B-06CF58201F49}"/>
    <hyperlink ref="C129" r:id="rId86" xr:uid="{F37C7C86-A6B7-4E50-B331-3CBCE39A3F33}"/>
    <hyperlink ref="C130" r:id="rId87" xr:uid="{7C8D7B8F-D512-4382-AFB0-39F3FFE8DE2B}"/>
    <hyperlink ref="C131" r:id="rId88" xr:uid="{FD890A19-256F-4EDD-AC00-65C74B0B6E0A}"/>
    <hyperlink ref="C132" r:id="rId89" xr:uid="{0553F6E7-3F07-4C12-BD8B-D675FC428277}"/>
    <hyperlink ref="C133" r:id="rId90" xr:uid="{4533F74E-C82B-461F-9EAD-A405270ACE5F}"/>
    <hyperlink ref="C134" r:id="rId91" xr:uid="{7D7E8B2D-880D-4C3B-A82D-1AAF86349E54}"/>
    <hyperlink ref="C135" r:id="rId92" xr:uid="{44960C45-F164-4049-A929-03D7B3CA51CA}"/>
    <hyperlink ref="C136" r:id="rId93" xr:uid="{D31F4E88-79F9-4DE6-A26A-939912D677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2024-12-02T20:47:11Z</dcterms:created>
  <dcterms:modified xsi:type="dcterms:W3CDTF">2024-12-02T20:49:10Z</dcterms:modified>
</cp:coreProperties>
</file>